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5600" windowHeight="11760"/>
  </bookViews>
  <sheets>
    <sheet name="Лист1" sheetId="4" r:id="rId1"/>
  </sheets>
  <calcPr calcId="124519"/>
</workbook>
</file>

<file path=xl/calcChain.xml><?xml version="1.0" encoding="utf-8"?>
<calcChain xmlns="http://schemas.openxmlformats.org/spreadsheetml/2006/main">
  <c r="G127" i="4"/>
  <c r="G148"/>
  <c r="G149"/>
  <c r="G150"/>
  <c r="G147" s="1"/>
  <c r="G146" s="1"/>
  <c r="G151"/>
  <c r="G158"/>
  <c r="F158"/>
  <c r="G155"/>
  <c r="G122"/>
  <c r="G123"/>
  <c r="G143"/>
  <c r="G140"/>
  <c r="G136"/>
  <c r="F136"/>
  <c r="G167"/>
  <c r="G152"/>
  <c r="G133"/>
  <c r="F133"/>
  <c r="G94"/>
  <c r="G95"/>
  <c r="G96"/>
  <c r="G115"/>
  <c r="G112"/>
  <c r="G109"/>
  <c r="G106"/>
  <c r="G103"/>
  <c r="G36"/>
  <c r="G35"/>
  <c r="G79"/>
  <c r="G67"/>
  <c r="G70"/>
  <c r="G73"/>
  <c r="G55"/>
  <c r="G58"/>
  <c r="G61"/>
  <c r="G64"/>
  <c r="G52"/>
  <c r="G49"/>
  <c r="G46"/>
  <c r="G40"/>
  <c r="G43"/>
  <c r="F43"/>
  <c r="G18"/>
  <c r="F151"/>
  <c r="F150"/>
  <c r="F123"/>
  <c r="F122"/>
  <c r="F95"/>
  <c r="F96"/>
  <c r="F106"/>
  <c r="F103"/>
  <c r="F112"/>
  <c r="F33"/>
  <c r="F36"/>
  <c r="F67"/>
  <c r="F35"/>
  <c r="F34" s="1"/>
  <c r="F40"/>
  <c r="G28"/>
  <c r="G121" l="1"/>
  <c r="F55"/>
  <c r="G164"/>
  <c r="G161" s="1"/>
  <c r="G165"/>
  <c r="G162" s="1"/>
  <c r="G166"/>
  <c r="G163" s="1"/>
  <c r="G120"/>
  <c r="G124"/>
  <c r="G93"/>
  <c r="G97"/>
  <c r="G32"/>
  <c r="G33"/>
  <c r="G37"/>
  <c r="G17"/>
  <c r="G15"/>
  <c r="G25"/>
  <c r="G22"/>
  <c r="G19"/>
  <c r="F166"/>
  <c r="F163" s="1"/>
  <c r="F167"/>
  <c r="F165" s="1"/>
  <c r="F162" s="1"/>
  <c r="F140"/>
  <c r="F115"/>
  <c r="F18"/>
  <c r="F17"/>
  <c r="F22"/>
  <c r="G172" l="1"/>
  <c r="F164"/>
  <c r="F161" s="1"/>
  <c r="G16"/>
  <c r="G87"/>
  <c r="G119"/>
  <c r="G92"/>
  <c r="G91" s="1"/>
  <c r="G34"/>
  <c r="G31"/>
  <c r="G14"/>
  <c r="F46"/>
  <c r="G175" l="1"/>
  <c r="G13"/>
  <c r="G86"/>
  <c r="G85" s="1"/>
  <c r="G118"/>
  <c r="G171"/>
  <c r="F79"/>
  <c r="G170" l="1"/>
  <c r="G174"/>
  <c r="G173" s="1"/>
  <c r="F152"/>
  <c r="F73"/>
  <c r="F14" l="1"/>
  <c r="F28"/>
  <c r="F52"/>
  <c r="F25"/>
  <c r="F147"/>
  <c r="F155"/>
  <c r="F143"/>
  <c r="F127"/>
  <c r="F124"/>
  <c r="F120"/>
  <c r="F109"/>
  <c r="F97"/>
  <c r="F70"/>
  <c r="F64"/>
  <c r="F61"/>
  <c r="F58"/>
  <c r="F49"/>
  <c r="F32"/>
  <c r="F37"/>
  <c r="F149" l="1"/>
  <c r="F86"/>
  <c r="F148"/>
  <c r="F146" s="1"/>
  <c r="F92"/>
  <c r="F121"/>
  <c r="F119"/>
  <c r="F118" s="1"/>
  <c r="F31"/>
  <c r="F171" l="1"/>
  <c r="F174" s="1"/>
  <c r="F16"/>
  <c r="F19"/>
  <c r="F15" l="1"/>
  <c r="F13" l="1"/>
  <c r="F87"/>
  <c r="F85" s="1"/>
  <c r="F93"/>
  <c r="F172" s="1"/>
  <c r="F94"/>
  <c r="F91" l="1"/>
  <c r="F170" l="1"/>
  <c r="F175"/>
  <c r="F173" s="1"/>
</calcChain>
</file>

<file path=xl/sharedStrings.xml><?xml version="1.0" encoding="utf-8"?>
<sst xmlns="http://schemas.openxmlformats.org/spreadsheetml/2006/main" count="447" uniqueCount="157">
  <si>
    <t>№
п/п</t>
  </si>
  <si>
    <t>Наименование показателя</t>
  </si>
  <si>
    <t>Код бюджетной классификации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</si>
  <si>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</si>
  <si>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</si>
  <si>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Главный распорядитель</t>
  </si>
  <si>
    <t>Целевая статья расходов</t>
  </si>
  <si>
    <t>Источник</t>
  </si>
  <si>
    <t>Наименование</t>
  </si>
  <si>
    <t>Единица измерения</t>
  </si>
  <si>
    <t>Значение</t>
  </si>
  <si>
    <t>Задача 1 муниципальной программы</t>
  </si>
  <si>
    <t>Формирование и эффективное управление собственностью поселения</t>
  </si>
  <si>
    <r>
      <t xml:space="preserve">Задача1 подпрограммы1 </t>
    </r>
    <r>
      <rPr>
        <sz val="10"/>
        <rFont val="Times New Roman"/>
        <family val="1"/>
        <charset val="204"/>
      </rPr>
      <t>Вовлечение объектов собственности поселения в хозяйственный оборот.</t>
    </r>
  </si>
  <si>
    <t>X</t>
  </si>
  <si>
    <t>Всего, из них расходы за счет:</t>
  </si>
  <si>
    <t xml:space="preserve">1. налоговых и неналоговых доходов, поступлений нецелевого характера </t>
  </si>
  <si>
    <t>2. Поступлений целевого характера</t>
  </si>
  <si>
    <t>Количество межевых планов на земельные участки</t>
  </si>
  <si>
    <t>ед.</t>
  </si>
  <si>
    <t>Х</t>
  </si>
  <si>
    <t>%</t>
  </si>
  <si>
    <r>
      <t xml:space="preserve">Задача2 подпрограммы1 </t>
    </r>
    <r>
      <rPr>
        <sz val="10"/>
        <rFont val="Times New Roman"/>
        <family val="1"/>
        <charset val="204"/>
      </rPr>
      <t xml:space="preserve"> Повышение материально-технического и организационного обеспечения деятельности администрации сельского поселения</t>
    </r>
  </si>
  <si>
    <t>Повышение уровня комплексного благоустройства и санитарного состояния территории Вольновского сельского поселения, улучшение комфортности проживания граждан.</t>
  </si>
  <si>
    <r>
      <t>Основное мероприятие</t>
    </r>
    <r>
      <rPr>
        <sz val="10"/>
        <rFont val="Times New Roman"/>
        <family val="1"/>
        <charset val="204"/>
      </rPr>
      <t xml:space="preserve"> Благоустройство территории сельского поселения</t>
    </r>
  </si>
  <si>
    <r>
      <t>Мероприятие 1</t>
    </r>
    <r>
      <rPr>
        <sz val="10"/>
        <rFont val="Times New Roman"/>
        <family val="1"/>
        <charset val="204"/>
      </rPr>
      <t xml:space="preserve"> Организация уличного освещения</t>
    </r>
  </si>
  <si>
    <t>Замена ламп уличного освещения</t>
  </si>
  <si>
    <t>шт.</t>
  </si>
  <si>
    <r>
      <t>Мероприятие 2</t>
    </r>
    <r>
      <rPr>
        <sz val="10"/>
        <rFont val="Times New Roman"/>
        <family val="1"/>
        <charset val="204"/>
      </rPr>
      <t xml:space="preserve"> Содержание улиц и инженерных сооружений на них в границах поселения</t>
    </r>
  </si>
  <si>
    <t>0430102</t>
  </si>
  <si>
    <r>
      <t>Основное мероприятие</t>
    </r>
    <r>
      <rPr>
        <sz val="10"/>
        <rFont val="Times New Roman"/>
        <family val="1"/>
        <charset val="204"/>
      </rPr>
      <t xml:space="preserve"> Обеспечение требуемого технического состояния автомобильных дорог на территории Вольновского сельского поселения</t>
    </r>
  </si>
  <si>
    <r>
      <t>Мероприятие 1 Р</t>
    </r>
    <r>
      <rPr>
        <sz val="10"/>
        <rFont val="Times New Roman"/>
        <family val="1"/>
        <charset val="204"/>
      </rPr>
      <t>аботы по содержанию, ремонту и модернизации автомобильных дорог</t>
    </r>
  </si>
  <si>
    <r>
      <t>Мероприятие 2</t>
    </r>
    <r>
      <rPr>
        <sz val="10"/>
        <rFont val="Times New Roman"/>
        <family val="1"/>
        <charset val="204"/>
      </rPr>
      <t xml:space="preserve"> – Повышение безопасности дорожного движения</t>
    </r>
  </si>
  <si>
    <r>
      <t>Мероприятие 2</t>
    </r>
    <r>
      <rPr>
        <sz val="10"/>
        <rFont val="Times New Roman"/>
        <family val="1"/>
        <charset val="204"/>
      </rPr>
      <t xml:space="preserve"> Мероприятия по улучшению сенокосов и пастбищ</t>
    </r>
  </si>
  <si>
    <r>
      <t>Мероприятие 1</t>
    </r>
    <r>
      <rPr>
        <sz val="10"/>
        <rFont val="Times New Roman"/>
        <family val="1"/>
        <charset val="204"/>
      </rPr>
      <t xml:space="preserve"> Кадастровые работы в отношении объектов недвижимости</t>
    </r>
  </si>
  <si>
    <t xml:space="preserve">0410120010
</t>
  </si>
  <si>
    <t>Степень материально-технической обеспеченности органов местного самоуправления</t>
  </si>
  <si>
    <r>
      <t>Мероприятие 3</t>
    </r>
    <r>
      <rPr>
        <sz val="10"/>
        <rFont val="Times New Roman"/>
        <family val="1"/>
        <charset val="204"/>
      </rPr>
      <t xml:space="preserve"> Мероприятия по организации и содержанию мест захоронения</t>
    </r>
  </si>
  <si>
    <r>
      <t xml:space="preserve">Мероприятие 4 </t>
    </r>
    <r>
      <rPr>
        <sz val="10"/>
        <rFont val="Times New Roman"/>
        <family val="1"/>
        <charset val="204"/>
      </rPr>
      <t>Прочие работы по благоустройству</t>
    </r>
  </si>
  <si>
    <t>0430220010</t>
  </si>
  <si>
    <t>0430220020</t>
  </si>
  <si>
    <t>0430120010</t>
  </si>
  <si>
    <t>0430120040</t>
  </si>
  <si>
    <t>0430120050</t>
  </si>
  <si>
    <t>0430380301</t>
  </si>
  <si>
    <t>Развитие экономического потенциала Вольновского сельского поселения 
Полтавского муниципального района Омской области</t>
  </si>
  <si>
    <r>
      <t xml:space="preserve">Цель подпрограммы 2  </t>
    </r>
    <r>
      <rPr>
        <b/>
        <sz val="10"/>
        <rFont val="Times New Roman"/>
        <family val="1"/>
        <charset val="204"/>
      </rPr>
      <t xml:space="preserve">"Поддержка жилищно-коммунального хозяйства Вольновского сельского поселения Полтавского муниципального района Омской области " </t>
    </r>
  </si>
  <si>
    <r>
      <t xml:space="preserve">Цель муниципальной программы </t>
    </r>
    <r>
      <rPr>
        <b/>
        <sz val="10"/>
        <rFont val="Times New Roman"/>
        <family val="1"/>
        <charset val="204"/>
      </rPr>
      <t>"Развитие экономического потенциала Вольновского сельского поселения Полтавского муниципального района Омской области"</t>
    </r>
  </si>
  <si>
    <r>
      <t xml:space="preserve">Итого по подпрограмме 2 </t>
    </r>
    <r>
      <rPr>
        <b/>
        <sz val="10"/>
        <rFont val="Times New Roman"/>
        <family val="1"/>
        <charset val="204"/>
      </rPr>
      <t xml:space="preserve">"Поддержка жилищно-коммунального хозяйства Вольновского сельского поселения Полтавского муниципального района Омской области" </t>
    </r>
  </si>
  <si>
    <r>
      <t xml:space="preserve">Итого по муниципальной программе </t>
    </r>
    <r>
      <rPr>
        <b/>
        <sz val="10"/>
        <rFont val="Times New Roman"/>
        <family val="1"/>
        <charset val="204"/>
      </rPr>
      <t>"Развитие экономического потенциала Вольновского сельского поселения Полтавского муниципального района Омской области"</t>
    </r>
  </si>
  <si>
    <r>
      <t>Мероприятие 1</t>
    </r>
    <r>
      <rPr>
        <sz val="10"/>
        <rFont val="Times New Roman"/>
        <family val="1"/>
        <charset val="204"/>
      </rPr>
      <t xml:space="preserve"> Содержание муниципального имущества</t>
    </r>
  </si>
  <si>
    <t xml:space="preserve">0410220010
</t>
  </si>
  <si>
    <r>
      <rPr>
        <u/>
        <sz val="10"/>
        <rFont val="Times New Roman"/>
        <family val="1"/>
        <charset val="204"/>
      </rPr>
      <t xml:space="preserve">Мероприятие 3 </t>
    </r>
    <r>
      <rPr>
        <sz val="10"/>
        <rFont val="Times New Roman"/>
        <family val="1"/>
        <charset val="204"/>
      </rPr>
      <t>Резервный фонд Администрации Вольновского сельского поселения</t>
    </r>
  </si>
  <si>
    <r>
      <rPr>
        <u/>
        <sz val="10"/>
        <rFont val="Times New Roman"/>
        <family val="1"/>
        <charset val="204"/>
      </rPr>
      <t>Мероприятие 5</t>
    </r>
    <r>
      <rPr>
        <sz val="10"/>
        <rFont val="Times New Roman"/>
        <family val="1"/>
        <charset val="204"/>
      </rPr>
      <t xml:space="preserve"> Осуществление первичного воинского учета на территориях, где отсутствуют военные комиссариаты</t>
    </r>
  </si>
  <si>
    <r>
      <rPr>
        <u/>
        <sz val="10"/>
        <rFont val="Times New Roman"/>
        <family val="1"/>
        <charset val="204"/>
      </rPr>
      <t>Мероприятие 7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  </r>
  </si>
  <si>
    <r>
      <rPr>
        <u/>
        <sz val="10"/>
        <rFont val="Times New Roman"/>
        <family val="1"/>
        <charset val="204"/>
      </rPr>
      <t>Мероприятие 8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  </r>
  </si>
  <si>
    <r>
      <rPr>
        <u/>
        <sz val="10"/>
        <rFont val="Times New Roman"/>
        <family val="1"/>
        <charset val="204"/>
      </rPr>
      <t xml:space="preserve">Мероприятие 10 </t>
    </r>
    <r>
      <rPr>
        <sz val="10"/>
        <rFont val="Times New Roman"/>
        <family val="1"/>
        <charset val="204"/>
      </rPr>
  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  </r>
  </si>
  <si>
    <r>
      <rPr>
        <u/>
        <sz val="10"/>
        <rFont val="Times New Roman"/>
        <family val="1"/>
        <charset val="204"/>
      </rPr>
      <t>Мероприятие 12</t>
    </r>
    <r>
      <rPr>
        <sz val="10"/>
        <rFont val="Times New Roman"/>
        <family val="1"/>
        <charset val="204"/>
      </rPr>
      <t xml:space="preserve"> Обеспечение проживающих в поселениях малоимущих граждан жилыми помещениями</t>
    </r>
  </si>
  <si>
    <r>
      <rPr>
        <u/>
        <sz val="10"/>
        <rFont val="Times New Roman"/>
        <family val="1"/>
        <charset val="204"/>
      </rPr>
      <t>Мероприятие 13</t>
    </r>
    <r>
      <rPr>
        <sz val="10"/>
        <rFont val="Times New Roman"/>
        <family val="1"/>
        <charset val="204"/>
      </rPr>
      <t xml:space="preserve"> Хранение архивных фондов поселения</t>
    </r>
  </si>
  <si>
    <t xml:space="preserve">0410229980
</t>
  </si>
  <si>
    <t xml:space="preserve">0410229970
</t>
  </si>
  <si>
    <t xml:space="preserve">0410251182
</t>
  </si>
  <si>
    <t xml:space="preserve">0410260030
</t>
  </si>
  <si>
    <t xml:space="preserve">0410260040
</t>
  </si>
  <si>
    <t xml:space="preserve">0410260090
</t>
  </si>
  <si>
    <t xml:space="preserve">0410260100
</t>
  </si>
  <si>
    <t xml:space="preserve">0410280040
</t>
  </si>
  <si>
    <t xml:space="preserve">0410280050
</t>
  </si>
  <si>
    <r>
      <t>Итого по подпрограмме 1</t>
    </r>
    <r>
      <rPr>
        <b/>
        <sz val="10"/>
        <rFont val="Times New Roman"/>
        <family val="1"/>
        <charset val="204"/>
      </rPr>
      <t xml:space="preserve">«Муниципальное управление, управление муниципальным имуществом Вольновского сельского поселения  Полтавского муниципального района Омской области» </t>
    </r>
  </si>
  <si>
    <r>
      <t xml:space="preserve">Цель подпрограммы 1 </t>
    </r>
    <r>
      <rPr>
        <b/>
        <sz val="10"/>
        <rFont val="Times New Roman"/>
        <family val="1"/>
        <charset val="204"/>
      </rPr>
      <t>«Муниципальное управление, управление муниципальным имуществом Вольновского сельского поселения  Полтавского муниципального района Омской области»</t>
    </r>
    <r>
      <rPr>
        <sz val="10"/>
        <rFont val="Times New Roman"/>
        <family val="1"/>
        <charset val="204"/>
      </rPr>
      <t xml:space="preserve"> </t>
    </r>
  </si>
  <si>
    <t>0410180329</t>
  </si>
  <si>
    <t>0410220070</t>
  </si>
  <si>
    <t>0430320010</t>
  </si>
  <si>
    <t>Объем (рублей0</t>
  </si>
  <si>
    <t>план</t>
  </si>
  <si>
    <t>факт</t>
  </si>
  <si>
    <t xml:space="preserve">ОТЧЕТ </t>
  </si>
  <si>
    <t xml:space="preserve">о реализации муниципальной программы Вольновского сельского поселения </t>
  </si>
  <si>
    <t>Количество соглашений по передаче полномочий</t>
  </si>
  <si>
    <r>
      <rPr>
        <u/>
        <sz val="10"/>
        <rFont val="Times New Roman"/>
        <family val="1"/>
        <charset val="204"/>
      </rPr>
      <t>Мероприятие 17</t>
    </r>
    <r>
      <rPr>
        <sz val="10"/>
        <rFont val="Times New Roman"/>
        <family val="1"/>
        <charset val="204"/>
      </rPr>
      <t xml:space="preserve"> Поощрение Вольновского сельского поселения Полтавского района Омской области за достигнутый уровень социально-экономического развития территорий</t>
    </r>
  </si>
  <si>
    <t>0410280020</t>
  </si>
  <si>
    <t>Единиц</t>
  </si>
  <si>
    <t>Повышение благосостояния населения Вольновского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</si>
  <si>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Обеспечение эффективного управления собственностью муниципального образования</t>
  </si>
  <si>
    <r>
      <t>Основное мероприятие</t>
    </r>
    <r>
      <rPr>
        <sz val="10"/>
        <rFont val="Times New Roman"/>
        <family val="1"/>
        <charset val="204"/>
      </rPr>
      <t xml:space="preserve">              Формирование и развитие муниципальной собственности.</t>
    </r>
  </si>
  <si>
    <r>
      <rPr>
        <u/>
        <sz val="10"/>
        <rFont val="Times New Roman"/>
        <family val="1"/>
        <charset val="204"/>
      </rPr>
      <t xml:space="preserve">Мероприятие 5  </t>
    </r>
    <r>
      <rPr>
        <sz val="10"/>
        <rFont val="Times New Roman"/>
        <family val="1"/>
        <charset val="204"/>
      </rPr>
      <t xml:space="preserve">                              Проведение оценки рыночной стоимости имущества</t>
    </r>
  </si>
  <si>
    <t>0410120050</t>
  </si>
  <si>
    <t xml:space="preserve">Количество объектов, для которых проведена оценка рыночной стоимости </t>
  </si>
  <si>
    <t>Количество приобретенных программных продуктов</t>
  </si>
  <si>
    <r>
      <t>Мероприятие 6</t>
    </r>
    <r>
      <rPr>
        <sz val="10"/>
        <rFont val="Times New Roman"/>
        <family val="1"/>
        <charset val="204"/>
      </rPr>
      <t xml:space="preserve">                              Приобретение программного продукта для взаимодействия с Росреестром при постановке объектов недвижимости на кадастровый учет</t>
    </r>
  </si>
  <si>
    <r>
      <t>Мероприятие 7</t>
    </r>
    <r>
      <rPr>
        <sz val="10"/>
        <rFont val="Times New Roman"/>
        <family val="1"/>
        <charset val="204"/>
      </rPr>
      <t xml:space="preserve">                                    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</si>
  <si>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Повышение эффективности деятельности Администрации Вольновского сельского поселения Омской области</t>
    </r>
  </si>
  <si>
    <r>
      <rPr>
        <u/>
        <sz val="10"/>
        <rFont val="Times New Roman"/>
        <family val="1"/>
        <charset val="204"/>
      </rPr>
      <t xml:space="preserve">Мероприятие 4 </t>
    </r>
    <r>
      <rPr>
        <sz val="10"/>
        <rFont val="Times New Roman"/>
        <family val="1"/>
        <charset val="204"/>
      </rPr>
      <t>Руководство и управление в сфере установленных функций органов местного самоуправления Вольновского сельского поселения</t>
    </r>
  </si>
  <si>
    <t xml:space="preserve">Отношение доли расходов на содержание органов исполнительной власти к нормативу формирования расходов </t>
  </si>
  <si>
    <t>Количество граждан призванных на службу в ряды РА</t>
  </si>
  <si>
    <t>чел.</t>
  </si>
  <si>
    <t xml:space="preserve">Достигнутый уровень социально-экономического развития территорий </t>
  </si>
  <si>
    <t>Уровень содержания мест захоронения</t>
  </si>
  <si>
    <r>
      <t>Мероприятие 5</t>
    </r>
    <r>
      <rPr>
        <sz val="10"/>
        <rFont val="Times New Roman"/>
        <family val="1"/>
        <charset val="204"/>
      </rPr>
      <t xml:space="preserve"> Содержание мест накопления твердых коммунальных отходов</t>
    </r>
  </si>
  <si>
    <t>0430180120</t>
  </si>
  <si>
    <t>Процент выполнения запланированных работ</t>
  </si>
  <si>
    <r>
      <t>Мероприятие 8</t>
    </r>
    <r>
      <rPr>
        <sz val="10"/>
        <rFont val="Times New Roman"/>
        <family val="1"/>
        <charset val="204"/>
      </rPr>
      <t xml:space="preserve"> Мероприятия по борьбе с наркосодержащими растениями</t>
    </r>
  </si>
  <si>
    <t>0430120060</t>
  </si>
  <si>
    <r>
      <t xml:space="preserve">Задача2 подпрограммы 2 </t>
    </r>
    <r>
      <rPr>
        <sz val="10"/>
        <rFont val="Times New Roman"/>
        <family val="1"/>
        <charset val="204"/>
      </rPr>
      <t xml:space="preserve">              Развитие автомобильных дорог в соответствии с потребностями населения</t>
    </r>
  </si>
  <si>
    <r>
      <rPr>
        <u/>
        <sz val="10"/>
        <rFont val="Times New Roman"/>
        <family val="1"/>
        <charset val="204"/>
      </rPr>
      <t>Мероприятие 5</t>
    </r>
    <r>
      <rPr>
        <sz val="10"/>
        <rFont val="Times New Roman"/>
        <family val="1"/>
        <charset val="204"/>
      </rPr>
      <t xml:space="preserve"> Устройство (монтаж) недостающих средств организации и регулирования дорожного движения, в том числе светофорных объектов, в местах пешеходных переходов в одном уровне вблизи МБДОУ "Вольновский детский сад" по ул. Труда в с. Вольное Полтавского муниципального района Омской области</t>
    </r>
  </si>
  <si>
    <r>
      <rPr>
        <u/>
        <sz val="10"/>
        <rFont val="Times New Roman"/>
        <family val="1"/>
        <charset val="204"/>
      </rPr>
      <t>Мероприятие 6</t>
    </r>
    <r>
      <rPr>
        <sz val="10"/>
        <rFont val="Times New Roman"/>
        <family val="1"/>
        <charset val="204"/>
      </rPr>
      <t xml:space="preserve"> 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  </r>
  </si>
  <si>
    <t>Количество установленных светофоров</t>
  </si>
  <si>
    <r>
      <t xml:space="preserve">Задача 3 подпрограммы 2              </t>
    </r>
    <r>
      <rPr>
        <sz val="10"/>
        <rFont val="Times New Roman"/>
        <family val="1"/>
        <charset val="204"/>
      </rPr>
      <t xml:space="preserve"> Повышение количества  населённых пунктов, обеспеченных питьевой водой надлежащего качества 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</si>
  <si>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          Водоснабжение  населения в границах Вольновского сельского поселения</t>
    </r>
  </si>
  <si>
    <r>
      <t xml:space="preserve">Мероприятие 1 </t>
    </r>
    <r>
      <rPr>
        <sz val="10"/>
        <rFont val="Times New Roman"/>
        <family val="1"/>
        <charset val="204"/>
      </rPr>
      <t>Обеспечение населения централизованным водоснабжением</t>
    </r>
  </si>
  <si>
    <r>
      <t>Мероприятие 2</t>
    </r>
    <r>
      <rPr>
        <sz val="10"/>
        <rFont val="Times New Roman"/>
        <family val="1"/>
        <charset val="204"/>
      </rPr>
      <t xml:space="preserve"> – Ремонт водопроводной сети в с.Добрянка Полтавского района Омской области</t>
    </r>
  </si>
  <si>
    <t>Обеспечение населения питьевой водой надлежащего качества в достаточном количестве, необходимом для удовлетворения потребностей населения</t>
  </si>
  <si>
    <t>Уровень реализации мероприятия по ремонту системы водоснабжения</t>
  </si>
  <si>
    <r>
      <t xml:space="preserve"> Задача 4  подпрограммы 2 </t>
    </r>
    <r>
      <rPr>
        <sz val="10"/>
        <rFont val="Times New Roman"/>
        <family val="1"/>
        <charset val="204"/>
      </rPr>
      <t xml:space="preserve">уменьшение затрат при использования топливно-энергетических ресурсов на территории Вольновского сельского поселения </t>
    </r>
  </si>
  <si>
    <r>
      <t xml:space="preserve">Основное мероприятие </t>
    </r>
    <r>
      <rPr>
        <sz val="10"/>
        <rFont val="Times New Roman"/>
        <family val="1"/>
        <charset val="204"/>
      </rPr>
      <t>Повышение эффективности использования топливно-энергетических ресурсов</t>
    </r>
  </si>
  <si>
    <t>0430420010</t>
  </si>
  <si>
    <t>Количество приобретенных приборов для проведения энергосберегающих мероприятий</t>
  </si>
  <si>
    <t>Доля резервного фонда в общем объеме расходов бюджета</t>
  </si>
  <si>
    <t>0430280350</t>
  </si>
  <si>
    <t>Количество проведенных мероприятий по безопасности дорожного движения</t>
  </si>
  <si>
    <t>Процент охвата населенных пунктов поселения работами по благоустройству</t>
  </si>
  <si>
    <t>0430270641 04302S0641</t>
  </si>
  <si>
    <t xml:space="preserve">0410120060
</t>
  </si>
  <si>
    <r>
      <t>Мероприятие 1 В</t>
    </r>
    <r>
      <rPr>
        <sz val="10"/>
        <rFont val="Times New Roman"/>
        <family val="1"/>
        <charset val="204"/>
      </rPr>
      <t>недрение энергосберегающих мероприятий</t>
    </r>
  </si>
  <si>
    <r>
      <t xml:space="preserve">Задача1 подпрограммы 2 </t>
    </r>
    <r>
      <rPr>
        <sz val="10"/>
        <rFont val="Times New Roman"/>
        <family val="1"/>
        <charset val="204"/>
      </rPr>
      <t xml:space="preserve"> Повышение уровня комплексного благоустройства и санитарного состояния территории Вольновского сельского поселения, улучшение комфортности проживания граждан.</t>
    </r>
  </si>
  <si>
    <r>
      <t>Мероприятие 2</t>
    </r>
    <r>
      <rPr>
        <sz val="10"/>
        <rFont val="Times New Roman"/>
        <family val="1"/>
        <charset val="204"/>
      </rPr>
      <t xml:space="preserve"> Уплата процентов за пользование бюджетным кредитом</t>
    </r>
  </si>
  <si>
    <t>0410220020</t>
  </si>
  <si>
    <t>Размер процента за пользование бюджетным кредитом</t>
  </si>
  <si>
    <r>
      <rPr>
        <u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 Обеспечение выполнения функций казенных учреждений</t>
    </r>
  </si>
  <si>
    <t xml:space="preserve">0410220080
</t>
  </si>
  <si>
    <t>Количество работников, обеспечивающих функции казенных учреждений</t>
  </si>
  <si>
    <r>
      <rPr>
        <u/>
        <sz val="10"/>
        <rFont val="Times New Roman"/>
        <family val="1"/>
        <charset val="204"/>
      </rPr>
      <t>Мероприятие 9</t>
    </r>
    <r>
      <rPr>
        <sz val="10"/>
        <rFont val="Times New Roman"/>
        <family val="1"/>
        <charset val="204"/>
      </rPr>
      <t xml:space="preserve"> Иные межбюджетные трансферты из бюджета поселения бюджету муниципального района в соответствии с заключенными соглашениями на осуществление контрольно-счетным органом муниципального образования района внешнего муниципального финансового контроля и осуществление контроля за соблюдением установленного порядка управления и распоряжения имуществом, находящимся в муниципальной собственности</t>
    </r>
  </si>
  <si>
    <r>
      <rPr>
        <u/>
        <sz val="10"/>
        <rFont val="Times New Roman"/>
        <family val="1"/>
        <charset val="204"/>
      </rPr>
      <t>Мероприятие20</t>
    </r>
    <r>
      <rPr>
        <sz val="10"/>
        <rFont val="Times New Roman"/>
        <family val="1"/>
        <charset val="204"/>
      </rPr>
      <t xml:space="preserve"> Организация в границах поселения водоснабжения населения (обеспечение населения питьевой водой)</t>
    </r>
  </si>
  <si>
    <t xml:space="preserve">0410280320
</t>
  </si>
  <si>
    <r>
      <rPr>
        <u/>
        <sz val="10"/>
        <rFont val="Times New Roman"/>
        <family val="1"/>
        <charset val="204"/>
      </rPr>
      <t>Мероприятие 19</t>
    </r>
    <r>
      <rPr>
        <sz val="10"/>
        <rFont val="Times New Roman"/>
        <family val="1"/>
        <charset val="204"/>
      </rPr>
      <t xml:space="preserve">  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</t>
    </r>
  </si>
  <si>
    <r>
      <rPr>
        <u/>
        <sz val="10"/>
        <rFont val="Times New Roman"/>
        <family val="1"/>
        <charset val="204"/>
      </rPr>
      <t xml:space="preserve">Мероприятие 22 </t>
    </r>
    <r>
      <rPr>
        <sz val="10"/>
        <rFont val="Times New Roman"/>
        <family val="1"/>
        <charset val="204"/>
      </rPr>
      <t>Проведение мероприятий по новогоднему оформлению поселений (Вольновское сельское поселение)</t>
    </r>
  </si>
  <si>
    <t>0410280370</t>
  </si>
  <si>
    <r>
      <t>Мероприятие 2</t>
    </r>
    <r>
      <rPr>
        <sz val="10"/>
        <rFont val="Times New Roman"/>
        <family val="1"/>
        <charset val="204"/>
      </rPr>
      <t xml:space="preserve"> Мероприятия по озеленению территории поселения</t>
    </r>
  </si>
  <si>
    <t>0430120030</t>
  </si>
  <si>
    <r>
      <t>Мероприятие 3</t>
    </r>
    <r>
      <rPr>
        <sz val="10"/>
        <rFont val="Times New Roman"/>
        <family val="1"/>
        <charset val="204"/>
      </rPr>
      <t xml:space="preserve">  Капитальный ремонт и ремонт внутрипоселковых автомобильных дорог и сооружений на них</t>
    </r>
  </si>
  <si>
    <t>0430220060</t>
  </si>
  <si>
    <t>0430220080</t>
  </si>
  <si>
    <r>
      <t xml:space="preserve">Мероприятие 4        </t>
    </r>
    <r>
      <rPr>
        <sz val="10"/>
        <rFont val="Times New Roman"/>
        <family val="1"/>
        <charset val="204"/>
      </rPr>
      <t>Капитальный ремонт, ремонт автомобильных дорог общего пользования местного значения в поселениях  (</t>
    </r>
    <r>
      <rPr>
        <u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Ремонт внутрипоселковой автодороги в с.Вольное ул.Труда  (от ул. Калинина протяженностью 152 м в направлении ул. Ленина) Вольновского сельского поселения Полтавского муниципального района Омской области)</t>
    </r>
  </si>
  <si>
    <r>
      <rPr>
        <u/>
        <sz val="10"/>
        <rFont val="Times New Roman"/>
        <family val="1"/>
        <charset val="204"/>
      </rPr>
      <t xml:space="preserve">Мероприятие 8                 </t>
    </r>
    <r>
      <rPr>
        <sz val="10"/>
        <rFont val="Times New Roman"/>
        <family val="1"/>
        <charset val="204"/>
      </rPr>
      <t>Капитальный ремонт, ремонт автомобильных дорог общего пользования местного значения в поселениях (Вольновского сельского поселения)</t>
    </r>
  </si>
  <si>
    <t>04202А3723</t>
  </si>
  <si>
    <t xml:space="preserve"> в т.ч.Ремонт внутрипоселковых автодорог в с. Вольное (ул. Духова (от ул. Северная до ул. Труда), ул. Гагарина (от ул. Садовая до ул. Труда, от ул. Труда до дома № 38)) Вольновского сельского поселения Полтавского муниципального района Омской области</t>
  </si>
  <si>
    <t>в т.ч.Ремонт внутрипоселковой автодороги в с.Вольное ул.Труда  (от ул. Калинина протяженностью 152 м в направлении ул. Ленина) Вольновского сельского поселения Полтавского муниципального района Омской области</t>
  </si>
  <si>
    <r>
      <t>Мероприятие 3</t>
    </r>
    <r>
      <rPr>
        <sz val="10"/>
        <rFont val="Times New Roman"/>
        <family val="1"/>
        <charset val="204"/>
      </rPr>
      <t xml:space="preserve">  Ремонт системы водоснабжения Вольновского сельского поселения</t>
    </r>
  </si>
  <si>
    <t>0430380360</t>
  </si>
  <si>
    <t>за 2024 год</t>
  </si>
  <si>
    <t>Процент выполнения запланированных мероприятий</t>
  </si>
  <si>
    <t>Количество высаженных саженцев</t>
  </si>
  <si>
    <t>Площадь отремонтированной дороги</t>
  </si>
  <si>
    <t>м кв.</t>
  </si>
  <si>
    <t>Протяженность отремонтированного водопровода</t>
  </si>
  <si>
    <t>км.</t>
  </si>
  <si>
    <t xml:space="preserve">Приложение № 1
к постановлению № 21 от 28.04.2025 г.   «Об утверждении отчетов о реализации и оценки эффективности реализации муниципальных программ Вольновского сельского поселения Полтавского муниципального района Омской области за 2024 год»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</si>
</sst>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99">
    <xf numFmtId="0" fontId="0" fillId="0" borderId="0" xfId="0"/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horizontal="center" vertical="center"/>
    </xf>
    <xf numFmtId="0" fontId="1" fillId="2" borderId="0" xfId="1" applyFill="1"/>
    <xf numFmtId="2" fontId="4" fillId="2" borderId="2" xfId="1" applyNumberFormat="1" applyFont="1" applyFill="1" applyBorder="1" applyAlignment="1">
      <alignment horizontal="right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/>
    </xf>
    <xf numFmtId="4" fontId="4" fillId="2" borderId="2" xfId="1" applyNumberFormat="1" applyFont="1" applyFill="1" applyBorder="1" applyAlignment="1">
      <alignment horizontal="right"/>
    </xf>
    <xf numFmtId="4" fontId="4" fillId="2" borderId="2" xfId="1" applyNumberFormat="1" applyFont="1" applyFill="1" applyBorder="1" applyAlignment="1">
      <alignment horizontal="right" wrapText="1"/>
    </xf>
    <xf numFmtId="4" fontId="4" fillId="2" borderId="10" xfId="1" applyNumberFormat="1" applyFont="1" applyFill="1" applyBorder="1" applyAlignment="1">
      <alignment horizontal="right"/>
    </xf>
    <xf numFmtId="4" fontId="4" fillId="2" borderId="9" xfId="1" applyNumberFormat="1" applyFont="1" applyFill="1" applyBorder="1" applyAlignment="1">
      <alignment horizontal="center" vertical="top"/>
    </xf>
    <xf numFmtId="0" fontId="4" fillId="2" borderId="8" xfId="1" applyFont="1" applyFill="1" applyBorder="1" applyAlignment="1">
      <alignment horizontal="center" vertical="top"/>
    </xf>
    <xf numFmtId="0" fontId="4" fillId="2" borderId="9" xfId="1" applyFont="1" applyFill="1" applyBorder="1" applyAlignment="1">
      <alignment horizontal="center" vertical="top"/>
    </xf>
    <xf numFmtId="0" fontId="4" fillId="2" borderId="10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 vertical="top"/>
    </xf>
    <xf numFmtId="0" fontId="4" fillId="2" borderId="8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8" xfId="1" applyFont="1" applyFill="1" applyBorder="1" applyAlignment="1"/>
    <xf numFmtId="0" fontId="4" fillId="2" borderId="10" xfId="1" applyFont="1" applyFill="1" applyBorder="1" applyAlignment="1">
      <alignment horizontal="left" vertical="center"/>
    </xf>
    <xf numFmtId="0" fontId="4" fillId="2" borderId="10" xfId="1" applyFont="1" applyFill="1" applyBorder="1" applyAlignment="1"/>
    <xf numFmtId="0" fontId="4" fillId="2" borderId="2" xfId="1" applyFont="1" applyFill="1" applyBorder="1" applyAlignment="1"/>
    <xf numFmtId="0" fontId="4" fillId="2" borderId="9" xfId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right" wrapText="1"/>
    </xf>
    <xf numFmtId="0" fontId="4" fillId="2" borderId="8" xfId="1" applyFont="1" applyFill="1" applyBorder="1" applyAlignment="1">
      <alignment horizontal="center"/>
    </xf>
    <xf numFmtId="2" fontId="4" fillId="2" borderId="2" xfId="1" applyNumberFormat="1" applyFont="1" applyFill="1" applyBorder="1"/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4" fillId="2" borderId="2" xfId="1" applyFont="1" applyFill="1" applyBorder="1" applyAlignment="1">
      <alignment horizontal="left" vertical="top" wrapText="1"/>
    </xf>
    <xf numFmtId="0" fontId="4" fillId="2" borderId="8" xfId="1" applyFont="1" applyFill="1" applyBorder="1" applyAlignment="1">
      <alignment horizontal="center" vertical="top"/>
    </xf>
    <xf numFmtId="0" fontId="4" fillId="2" borderId="9" xfId="1" applyFont="1" applyFill="1" applyBorder="1" applyAlignment="1">
      <alignment horizontal="center" vertical="top"/>
    </xf>
    <xf numFmtId="0" fontId="4" fillId="2" borderId="10" xfId="1" applyFont="1" applyFill="1" applyBorder="1" applyAlignment="1">
      <alignment horizontal="center" vertical="top"/>
    </xf>
    <xf numFmtId="0" fontId="4" fillId="2" borderId="8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 vertical="top"/>
    </xf>
    <xf numFmtId="49" fontId="4" fillId="2" borderId="2" xfId="1" applyNumberFormat="1" applyFont="1" applyFill="1" applyBorder="1" applyAlignment="1">
      <alignment vertical="top"/>
    </xf>
    <xf numFmtId="49" fontId="4" fillId="2" borderId="8" xfId="1" applyNumberFormat="1" applyFont="1" applyFill="1" applyBorder="1" applyAlignment="1">
      <alignment horizontal="center" vertical="top"/>
    </xf>
    <xf numFmtId="49" fontId="4" fillId="2" borderId="9" xfId="1" applyNumberFormat="1" applyFont="1" applyFill="1" applyBorder="1" applyAlignment="1">
      <alignment horizontal="center" vertical="top"/>
    </xf>
    <xf numFmtId="49" fontId="4" fillId="2" borderId="10" xfId="1" applyNumberFormat="1" applyFont="1" applyFill="1" applyBorder="1" applyAlignment="1">
      <alignment horizontal="center" vertical="top"/>
    </xf>
    <xf numFmtId="0" fontId="6" fillId="2" borderId="2" xfId="1" applyFont="1" applyFill="1" applyBorder="1" applyAlignment="1">
      <alignment horizontal="left" vertical="top" wrapText="1"/>
    </xf>
    <xf numFmtId="0" fontId="1" fillId="2" borderId="2" xfId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49" fontId="4" fillId="2" borderId="8" xfId="1" applyNumberFormat="1" applyFont="1" applyFill="1" applyBorder="1" applyAlignment="1">
      <alignment horizontal="center" vertical="top" wrapText="1"/>
    </xf>
    <xf numFmtId="0" fontId="6" fillId="2" borderId="8" xfId="1" applyFont="1" applyFill="1" applyBorder="1" applyAlignment="1">
      <alignment horizontal="left" vertical="top" wrapText="1"/>
    </xf>
    <xf numFmtId="0" fontId="1" fillId="2" borderId="9" xfId="1" applyFont="1" applyFill="1" applyBorder="1"/>
    <xf numFmtId="0" fontId="1" fillId="2" borderId="10" xfId="1" applyFont="1" applyFill="1" applyBorder="1"/>
    <xf numFmtId="49" fontId="4" fillId="2" borderId="2" xfId="1" applyNumberFormat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10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49" fontId="4" fillId="2" borderId="9" xfId="1" applyNumberFormat="1" applyFont="1" applyFill="1" applyBorder="1" applyAlignment="1">
      <alignment horizontal="center" vertical="top" wrapText="1"/>
    </xf>
    <xf numFmtId="49" fontId="4" fillId="2" borderId="10" xfId="1" applyNumberFormat="1" applyFont="1" applyFill="1" applyBorder="1" applyAlignment="1">
      <alignment horizontal="center" vertical="top" wrapText="1"/>
    </xf>
    <xf numFmtId="0" fontId="6" fillId="2" borderId="9" xfId="1" applyFont="1" applyFill="1" applyBorder="1" applyAlignment="1">
      <alignment horizontal="left" vertical="top" wrapText="1"/>
    </xf>
    <xf numFmtId="0" fontId="6" fillId="2" borderId="10" xfId="1" applyFont="1" applyFill="1" applyBorder="1" applyAlignment="1">
      <alignment horizontal="left" vertical="top" wrapText="1"/>
    </xf>
    <xf numFmtId="49" fontId="4" fillId="2" borderId="9" xfId="1" applyNumberFormat="1" applyFont="1" applyFill="1" applyBorder="1" applyAlignment="1">
      <alignment vertical="top"/>
    </xf>
    <xf numFmtId="49" fontId="4" fillId="2" borderId="10" xfId="1" applyNumberFormat="1" applyFont="1" applyFill="1" applyBorder="1" applyAlignment="1">
      <alignment vertical="top"/>
    </xf>
    <xf numFmtId="0" fontId="4" fillId="2" borderId="7" xfId="1" applyFont="1" applyFill="1" applyBorder="1" applyAlignment="1">
      <alignment horizontal="center" vertical="top"/>
    </xf>
    <xf numFmtId="0" fontId="4" fillId="2" borderId="3" xfId="1" applyFont="1" applyFill="1" applyBorder="1" applyAlignment="1">
      <alignment horizontal="left" wrapText="1"/>
    </xf>
    <xf numFmtId="0" fontId="4" fillId="2" borderId="11" xfId="1" applyFont="1" applyFill="1" applyBorder="1" applyAlignment="1">
      <alignment horizontal="left" wrapText="1"/>
    </xf>
    <xf numFmtId="0" fontId="4" fillId="2" borderId="4" xfId="1" applyFont="1" applyFill="1" applyBorder="1" applyAlignment="1">
      <alignment horizontal="left" wrapText="1"/>
    </xf>
    <xf numFmtId="0" fontId="4" fillId="2" borderId="12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left" wrapText="1"/>
    </xf>
    <xf numFmtId="0" fontId="4" fillId="2" borderId="13" xfId="1" applyFont="1" applyFill="1" applyBorder="1" applyAlignment="1">
      <alignment horizontal="left" wrapText="1"/>
    </xf>
    <xf numFmtId="0" fontId="4" fillId="2" borderId="14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left" wrapText="1"/>
    </xf>
    <xf numFmtId="0" fontId="4" fillId="2" borderId="15" xfId="1" applyFont="1" applyFill="1" applyBorder="1" applyAlignment="1">
      <alignment horizontal="left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wrapText="1"/>
    </xf>
    <xf numFmtId="0" fontId="6" fillId="2" borderId="2" xfId="1" applyFont="1" applyFill="1" applyBorder="1" applyAlignment="1">
      <alignment horizontal="left" wrapText="1"/>
    </xf>
    <xf numFmtId="0" fontId="6" fillId="2" borderId="8" xfId="1" applyFont="1" applyFill="1" applyBorder="1" applyAlignment="1">
      <alignment horizontal="center" vertical="top" wrapText="1"/>
    </xf>
    <xf numFmtId="0" fontId="6" fillId="2" borderId="9" xfId="1" applyFont="1" applyFill="1" applyBorder="1" applyAlignment="1">
      <alignment horizontal="center" vertical="top" wrapText="1"/>
    </xf>
    <xf numFmtId="0" fontId="6" fillId="2" borderId="10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textRotation="90" wrapText="1"/>
    </xf>
    <xf numFmtId="0" fontId="8" fillId="2" borderId="10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8"/>
  <sheetViews>
    <sheetView tabSelected="1" view="pageBreakPreview" zoomScale="73" zoomScaleNormal="75" zoomScaleSheetLayoutView="73" workbookViewId="0">
      <selection activeCell="G1" sqref="G1:K1"/>
    </sheetView>
  </sheetViews>
  <sheetFormatPr defaultRowHeight="12.75"/>
  <cols>
    <col min="1" max="1" width="5.28515625" style="3" customWidth="1"/>
    <col min="2" max="2" width="34" style="3" customWidth="1"/>
    <col min="3" max="3" width="5.28515625" style="3" customWidth="1"/>
    <col min="4" max="4" width="13.140625" style="3" customWidth="1"/>
    <col min="5" max="5" width="38" style="3" customWidth="1"/>
    <col min="6" max="6" width="12.42578125" style="3" customWidth="1"/>
    <col min="7" max="7" width="13.28515625" style="3" customWidth="1"/>
    <col min="8" max="8" width="15.140625" style="25" customWidth="1"/>
    <col min="9" max="9" width="7" style="26" customWidth="1"/>
    <col min="10" max="10" width="10.140625" style="3" customWidth="1"/>
    <col min="11" max="11" width="11" style="3" customWidth="1"/>
    <col min="12" max="250" width="9.140625" style="3"/>
    <col min="251" max="251" width="5.28515625" style="3" customWidth="1"/>
    <col min="252" max="252" width="26.140625" style="3" customWidth="1"/>
    <col min="253" max="254" width="9.140625" style="3"/>
    <col min="255" max="255" width="32.7109375" style="3" customWidth="1"/>
    <col min="256" max="256" width="9.140625" style="3" customWidth="1"/>
    <col min="257" max="257" width="9" style="3" customWidth="1"/>
    <col min="258" max="258" width="14.7109375" style="3" customWidth="1"/>
    <col min="259" max="259" width="10.85546875" style="3" customWidth="1"/>
    <col min="260" max="506" width="9.140625" style="3"/>
    <col min="507" max="507" width="5.28515625" style="3" customWidth="1"/>
    <col min="508" max="508" width="26.140625" style="3" customWidth="1"/>
    <col min="509" max="510" width="9.140625" style="3"/>
    <col min="511" max="511" width="32.7109375" style="3" customWidth="1"/>
    <col min="512" max="512" width="9.140625" style="3" customWidth="1"/>
    <col min="513" max="513" width="9" style="3" customWidth="1"/>
    <col min="514" max="514" width="14.7109375" style="3" customWidth="1"/>
    <col min="515" max="515" width="10.85546875" style="3" customWidth="1"/>
    <col min="516" max="762" width="9.140625" style="3"/>
    <col min="763" max="763" width="5.28515625" style="3" customWidth="1"/>
    <col min="764" max="764" width="26.140625" style="3" customWidth="1"/>
    <col min="765" max="766" width="9.140625" style="3"/>
    <col min="767" max="767" width="32.7109375" style="3" customWidth="1"/>
    <col min="768" max="768" width="9.140625" style="3" customWidth="1"/>
    <col min="769" max="769" width="9" style="3" customWidth="1"/>
    <col min="770" max="770" width="14.7109375" style="3" customWidth="1"/>
    <col min="771" max="771" width="10.85546875" style="3" customWidth="1"/>
    <col min="772" max="1018" width="9.140625" style="3"/>
    <col min="1019" max="1019" width="5.28515625" style="3" customWidth="1"/>
    <col min="1020" max="1020" width="26.140625" style="3" customWidth="1"/>
    <col min="1021" max="1022" width="9.140625" style="3"/>
    <col min="1023" max="1023" width="32.7109375" style="3" customWidth="1"/>
    <col min="1024" max="1024" width="9.140625" style="3" customWidth="1"/>
    <col min="1025" max="1025" width="9" style="3" customWidth="1"/>
    <col min="1026" max="1026" width="14.7109375" style="3" customWidth="1"/>
    <col min="1027" max="1027" width="10.85546875" style="3" customWidth="1"/>
    <col min="1028" max="1274" width="9.140625" style="3"/>
    <col min="1275" max="1275" width="5.28515625" style="3" customWidth="1"/>
    <col min="1276" max="1276" width="26.140625" style="3" customWidth="1"/>
    <col min="1277" max="1278" width="9.140625" style="3"/>
    <col min="1279" max="1279" width="32.7109375" style="3" customWidth="1"/>
    <col min="1280" max="1280" width="9.140625" style="3" customWidth="1"/>
    <col min="1281" max="1281" width="9" style="3" customWidth="1"/>
    <col min="1282" max="1282" width="14.7109375" style="3" customWidth="1"/>
    <col min="1283" max="1283" width="10.85546875" style="3" customWidth="1"/>
    <col min="1284" max="1530" width="9.140625" style="3"/>
    <col min="1531" max="1531" width="5.28515625" style="3" customWidth="1"/>
    <col min="1532" max="1532" width="26.140625" style="3" customWidth="1"/>
    <col min="1533" max="1534" width="9.140625" style="3"/>
    <col min="1535" max="1535" width="32.7109375" style="3" customWidth="1"/>
    <col min="1536" max="1536" width="9.140625" style="3" customWidth="1"/>
    <col min="1537" max="1537" width="9" style="3" customWidth="1"/>
    <col min="1538" max="1538" width="14.7109375" style="3" customWidth="1"/>
    <col min="1539" max="1539" width="10.85546875" style="3" customWidth="1"/>
    <col min="1540" max="1786" width="9.140625" style="3"/>
    <col min="1787" max="1787" width="5.28515625" style="3" customWidth="1"/>
    <col min="1788" max="1788" width="26.140625" style="3" customWidth="1"/>
    <col min="1789" max="1790" width="9.140625" style="3"/>
    <col min="1791" max="1791" width="32.7109375" style="3" customWidth="1"/>
    <col min="1792" max="1792" width="9.140625" style="3" customWidth="1"/>
    <col min="1793" max="1793" width="9" style="3" customWidth="1"/>
    <col min="1794" max="1794" width="14.7109375" style="3" customWidth="1"/>
    <col min="1795" max="1795" width="10.85546875" style="3" customWidth="1"/>
    <col min="1796" max="2042" width="9.140625" style="3"/>
    <col min="2043" max="2043" width="5.28515625" style="3" customWidth="1"/>
    <col min="2044" max="2044" width="26.140625" style="3" customWidth="1"/>
    <col min="2045" max="2046" width="9.140625" style="3"/>
    <col min="2047" max="2047" width="32.7109375" style="3" customWidth="1"/>
    <col min="2048" max="2048" width="9.140625" style="3" customWidth="1"/>
    <col min="2049" max="2049" width="9" style="3" customWidth="1"/>
    <col min="2050" max="2050" width="14.7109375" style="3" customWidth="1"/>
    <col min="2051" max="2051" width="10.85546875" style="3" customWidth="1"/>
    <col min="2052" max="2298" width="9.140625" style="3"/>
    <col min="2299" max="2299" width="5.28515625" style="3" customWidth="1"/>
    <col min="2300" max="2300" width="26.140625" style="3" customWidth="1"/>
    <col min="2301" max="2302" width="9.140625" style="3"/>
    <col min="2303" max="2303" width="32.7109375" style="3" customWidth="1"/>
    <col min="2304" max="2304" width="9.140625" style="3" customWidth="1"/>
    <col min="2305" max="2305" width="9" style="3" customWidth="1"/>
    <col min="2306" max="2306" width="14.7109375" style="3" customWidth="1"/>
    <col min="2307" max="2307" width="10.85546875" style="3" customWidth="1"/>
    <col min="2308" max="2554" width="9.140625" style="3"/>
    <col min="2555" max="2555" width="5.28515625" style="3" customWidth="1"/>
    <col min="2556" max="2556" width="26.140625" style="3" customWidth="1"/>
    <col min="2557" max="2558" width="9.140625" style="3"/>
    <col min="2559" max="2559" width="32.7109375" style="3" customWidth="1"/>
    <col min="2560" max="2560" width="9.140625" style="3" customWidth="1"/>
    <col min="2561" max="2561" width="9" style="3" customWidth="1"/>
    <col min="2562" max="2562" width="14.7109375" style="3" customWidth="1"/>
    <col min="2563" max="2563" width="10.85546875" style="3" customWidth="1"/>
    <col min="2564" max="2810" width="9.140625" style="3"/>
    <col min="2811" max="2811" width="5.28515625" style="3" customWidth="1"/>
    <col min="2812" max="2812" width="26.140625" style="3" customWidth="1"/>
    <col min="2813" max="2814" width="9.140625" style="3"/>
    <col min="2815" max="2815" width="32.7109375" style="3" customWidth="1"/>
    <col min="2816" max="2816" width="9.140625" style="3" customWidth="1"/>
    <col min="2817" max="2817" width="9" style="3" customWidth="1"/>
    <col min="2818" max="2818" width="14.7109375" style="3" customWidth="1"/>
    <col min="2819" max="2819" width="10.85546875" style="3" customWidth="1"/>
    <col min="2820" max="3066" width="9.140625" style="3"/>
    <col min="3067" max="3067" width="5.28515625" style="3" customWidth="1"/>
    <col min="3068" max="3068" width="26.140625" style="3" customWidth="1"/>
    <col min="3069" max="3070" width="9.140625" style="3"/>
    <col min="3071" max="3071" width="32.7109375" style="3" customWidth="1"/>
    <col min="3072" max="3072" width="9.140625" style="3" customWidth="1"/>
    <col min="3073" max="3073" width="9" style="3" customWidth="1"/>
    <col min="3074" max="3074" width="14.7109375" style="3" customWidth="1"/>
    <col min="3075" max="3075" width="10.85546875" style="3" customWidth="1"/>
    <col min="3076" max="3322" width="9.140625" style="3"/>
    <col min="3323" max="3323" width="5.28515625" style="3" customWidth="1"/>
    <col min="3324" max="3324" width="26.140625" style="3" customWidth="1"/>
    <col min="3325" max="3326" width="9.140625" style="3"/>
    <col min="3327" max="3327" width="32.7109375" style="3" customWidth="1"/>
    <col min="3328" max="3328" width="9.140625" style="3" customWidth="1"/>
    <col min="3329" max="3329" width="9" style="3" customWidth="1"/>
    <col min="3330" max="3330" width="14.7109375" style="3" customWidth="1"/>
    <col min="3331" max="3331" width="10.85546875" style="3" customWidth="1"/>
    <col min="3332" max="3578" width="9.140625" style="3"/>
    <col min="3579" max="3579" width="5.28515625" style="3" customWidth="1"/>
    <col min="3580" max="3580" width="26.140625" style="3" customWidth="1"/>
    <col min="3581" max="3582" width="9.140625" style="3"/>
    <col min="3583" max="3583" width="32.7109375" style="3" customWidth="1"/>
    <col min="3584" max="3584" width="9.140625" style="3" customWidth="1"/>
    <col min="3585" max="3585" width="9" style="3" customWidth="1"/>
    <col min="3586" max="3586" width="14.7109375" style="3" customWidth="1"/>
    <col min="3587" max="3587" width="10.85546875" style="3" customWidth="1"/>
    <col min="3588" max="3834" width="9.140625" style="3"/>
    <col min="3835" max="3835" width="5.28515625" style="3" customWidth="1"/>
    <col min="3836" max="3836" width="26.140625" style="3" customWidth="1"/>
    <col min="3837" max="3838" width="9.140625" style="3"/>
    <col min="3839" max="3839" width="32.7109375" style="3" customWidth="1"/>
    <col min="3840" max="3840" width="9.140625" style="3" customWidth="1"/>
    <col min="3841" max="3841" width="9" style="3" customWidth="1"/>
    <col min="3842" max="3842" width="14.7109375" style="3" customWidth="1"/>
    <col min="3843" max="3843" width="10.85546875" style="3" customWidth="1"/>
    <col min="3844" max="4090" width="9.140625" style="3"/>
    <col min="4091" max="4091" width="5.28515625" style="3" customWidth="1"/>
    <col min="4092" max="4092" width="26.140625" style="3" customWidth="1"/>
    <col min="4093" max="4094" width="9.140625" style="3"/>
    <col min="4095" max="4095" width="32.7109375" style="3" customWidth="1"/>
    <col min="4096" max="4096" width="9.140625" style="3" customWidth="1"/>
    <col min="4097" max="4097" width="9" style="3" customWidth="1"/>
    <col min="4098" max="4098" width="14.7109375" style="3" customWidth="1"/>
    <col min="4099" max="4099" width="10.85546875" style="3" customWidth="1"/>
    <col min="4100" max="4346" width="9.140625" style="3"/>
    <col min="4347" max="4347" width="5.28515625" style="3" customWidth="1"/>
    <col min="4348" max="4348" width="26.140625" style="3" customWidth="1"/>
    <col min="4349" max="4350" width="9.140625" style="3"/>
    <col min="4351" max="4351" width="32.7109375" style="3" customWidth="1"/>
    <col min="4352" max="4352" width="9.140625" style="3" customWidth="1"/>
    <col min="4353" max="4353" width="9" style="3" customWidth="1"/>
    <col min="4354" max="4354" width="14.7109375" style="3" customWidth="1"/>
    <col min="4355" max="4355" width="10.85546875" style="3" customWidth="1"/>
    <col min="4356" max="4602" width="9.140625" style="3"/>
    <col min="4603" max="4603" width="5.28515625" style="3" customWidth="1"/>
    <col min="4604" max="4604" width="26.140625" style="3" customWidth="1"/>
    <col min="4605" max="4606" width="9.140625" style="3"/>
    <col min="4607" max="4607" width="32.7109375" style="3" customWidth="1"/>
    <col min="4608" max="4608" width="9.140625" style="3" customWidth="1"/>
    <col min="4609" max="4609" width="9" style="3" customWidth="1"/>
    <col min="4610" max="4610" width="14.7109375" style="3" customWidth="1"/>
    <col min="4611" max="4611" width="10.85546875" style="3" customWidth="1"/>
    <col min="4612" max="4858" width="9.140625" style="3"/>
    <col min="4859" max="4859" width="5.28515625" style="3" customWidth="1"/>
    <col min="4860" max="4860" width="26.140625" style="3" customWidth="1"/>
    <col min="4861" max="4862" width="9.140625" style="3"/>
    <col min="4863" max="4863" width="32.7109375" style="3" customWidth="1"/>
    <col min="4864" max="4864" width="9.140625" style="3" customWidth="1"/>
    <col min="4865" max="4865" width="9" style="3" customWidth="1"/>
    <col min="4866" max="4866" width="14.7109375" style="3" customWidth="1"/>
    <col min="4867" max="4867" width="10.85546875" style="3" customWidth="1"/>
    <col min="4868" max="5114" width="9.140625" style="3"/>
    <col min="5115" max="5115" width="5.28515625" style="3" customWidth="1"/>
    <col min="5116" max="5116" width="26.140625" style="3" customWidth="1"/>
    <col min="5117" max="5118" width="9.140625" style="3"/>
    <col min="5119" max="5119" width="32.7109375" style="3" customWidth="1"/>
    <col min="5120" max="5120" width="9.140625" style="3" customWidth="1"/>
    <col min="5121" max="5121" width="9" style="3" customWidth="1"/>
    <col min="5122" max="5122" width="14.7109375" style="3" customWidth="1"/>
    <col min="5123" max="5123" width="10.85546875" style="3" customWidth="1"/>
    <col min="5124" max="5370" width="9.140625" style="3"/>
    <col min="5371" max="5371" width="5.28515625" style="3" customWidth="1"/>
    <col min="5372" max="5372" width="26.140625" style="3" customWidth="1"/>
    <col min="5373" max="5374" width="9.140625" style="3"/>
    <col min="5375" max="5375" width="32.7109375" style="3" customWidth="1"/>
    <col min="5376" max="5376" width="9.140625" style="3" customWidth="1"/>
    <col min="5377" max="5377" width="9" style="3" customWidth="1"/>
    <col min="5378" max="5378" width="14.7109375" style="3" customWidth="1"/>
    <col min="5379" max="5379" width="10.85546875" style="3" customWidth="1"/>
    <col min="5380" max="5626" width="9.140625" style="3"/>
    <col min="5627" max="5627" width="5.28515625" style="3" customWidth="1"/>
    <col min="5628" max="5628" width="26.140625" style="3" customWidth="1"/>
    <col min="5629" max="5630" width="9.140625" style="3"/>
    <col min="5631" max="5631" width="32.7109375" style="3" customWidth="1"/>
    <col min="5632" max="5632" width="9.140625" style="3" customWidth="1"/>
    <col min="5633" max="5633" width="9" style="3" customWidth="1"/>
    <col min="5634" max="5634" width="14.7109375" style="3" customWidth="1"/>
    <col min="5635" max="5635" width="10.85546875" style="3" customWidth="1"/>
    <col min="5636" max="5882" width="9.140625" style="3"/>
    <col min="5883" max="5883" width="5.28515625" style="3" customWidth="1"/>
    <col min="5884" max="5884" width="26.140625" style="3" customWidth="1"/>
    <col min="5885" max="5886" width="9.140625" style="3"/>
    <col min="5887" max="5887" width="32.7109375" style="3" customWidth="1"/>
    <col min="5888" max="5888" width="9.140625" style="3" customWidth="1"/>
    <col min="5889" max="5889" width="9" style="3" customWidth="1"/>
    <col min="5890" max="5890" width="14.7109375" style="3" customWidth="1"/>
    <col min="5891" max="5891" width="10.85546875" style="3" customWidth="1"/>
    <col min="5892" max="6138" width="9.140625" style="3"/>
    <col min="6139" max="6139" width="5.28515625" style="3" customWidth="1"/>
    <col min="6140" max="6140" width="26.140625" style="3" customWidth="1"/>
    <col min="6141" max="6142" width="9.140625" style="3"/>
    <col min="6143" max="6143" width="32.7109375" style="3" customWidth="1"/>
    <col min="6144" max="6144" width="9.140625" style="3" customWidth="1"/>
    <col min="6145" max="6145" width="9" style="3" customWidth="1"/>
    <col min="6146" max="6146" width="14.7109375" style="3" customWidth="1"/>
    <col min="6147" max="6147" width="10.85546875" style="3" customWidth="1"/>
    <col min="6148" max="6394" width="9.140625" style="3"/>
    <col min="6395" max="6395" width="5.28515625" style="3" customWidth="1"/>
    <col min="6396" max="6396" width="26.140625" style="3" customWidth="1"/>
    <col min="6397" max="6398" width="9.140625" style="3"/>
    <col min="6399" max="6399" width="32.7109375" style="3" customWidth="1"/>
    <col min="6400" max="6400" width="9.140625" style="3" customWidth="1"/>
    <col min="6401" max="6401" width="9" style="3" customWidth="1"/>
    <col min="6402" max="6402" width="14.7109375" style="3" customWidth="1"/>
    <col min="6403" max="6403" width="10.85546875" style="3" customWidth="1"/>
    <col min="6404" max="6650" width="9.140625" style="3"/>
    <col min="6651" max="6651" width="5.28515625" style="3" customWidth="1"/>
    <col min="6652" max="6652" width="26.140625" style="3" customWidth="1"/>
    <col min="6653" max="6654" width="9.140625" style="3"/>
    <col min="6655" max="6655" width="32.7109375" style="3" customWidth="1"/>
    <col min="6656" max="6656" width="9.140625" style="3" customWidth="1"/>
    <col min="6657" max="6657" width="9" style="3" customWidth="1"/>
    <col min="6658" max="6658" width="14.7109375" style="3" customWidth="1"/>
    <col min="6659" max="6659" width="10.85546875" style="3" customWidth="1"/>
    <col min="6660" max="6906" width="9.140625" style="3"/>
    <col min="6907" max="6907" width="5.28515625" style="3" customWidth="1"/>
    <col min="6908" max="6908" width="26.140625" style="3" customWidth="1"/>
    <col min="6909" max="6910" width="9.140625" style="3"/>
    <col min="6911" max="6911" width="32.7109375" style="3" customWidth="1"/>
    <col min="6912" max="6912" width="9.140625" style="3" customWidth="1"/>
    <col min="6913" max="6913" width="9" style="3" customWidth="1"/>
    <col min="6914" max="6914" width="14.7109375" style="3" customWidth="1"/>
    <col min="6915" max="6915" width="10.85546875" style="3" customWidth="1"/>
    <col min="6916" max="7162" width="9.140625" style="3"/>
    <col min="7163" max="7163" width="5.28515625" style="3" customWidth="1"/>
    <col min="7164" max="7164" width="26.140625" style="3" customWidth="1"/>
    <col min="7165" max="7166" width="9.140625" style="3"/>
    <col min="7167" max="7167" width="32.7109375" style="3" customWidth="1"/>
    <col min="7168" max="7168" width="9.140625" style="3" customWidth="1"/>
    <col min="7169" max="7169" width="9" style="3" customWidth="1"/>
    <col min="7170" max="7170" width="14.7109375" style="3" customWidth="1"/>
    <col min="7171" max="7171" width="10.85546875" style="3" customWidth="1"/>
    <col min="7172" max="7418" width="9.140625" style="3"/>
    <col min="7419" max="7419" width="5.28515625" style="3" customWidth="1"/>
    <col min="7420" max="7420" width="26.140625" style="3" customWidth="1"/>
    <col min="7421" max="7422" width="9.140625" style="3"/>
    <col min="7423" max="7423" width="32.7109375" style="3" customWidth="1"/>
    <col min="7424" max="7424" width="9.140625" style="3" customWidth="1"/>
    <col min="7425" max="7425" width="9" style="3" customWidth="1"/>
    <col min="7426" max="7426" width="14.7109375" style="3" customWidth="1"/>
    <col min="7427" max="7427" width="10.85546875" style="3" customWidth="1"/>
    <col min="7428" max="7674" width="9.140625" style="3"/>
    <col min="7675" max="7675" width="5.28515625" style="3" customWidth="1"/>
    <col min="7676" max="7676" width="26.140625" style="3" customWidth="1"/>
    <col min="7677" max="7678" width="9.140625" style="3"/>
    <col min="7679" max="7679" width="32.7109375" style="3" customWidth="1"/>
    <col min="7680" max="7680" width="9.140625" style="3" customWidth="1"/>
    <col min="7681" max="7681" width="9" style="3" customWidth="1"/>
    <col min="7682" max="7682" width="14.7109375" style="3" customWidth="1"/>
    <col min="7683" max="7683" width="10.85546875" style="3" customWidth="1"/>
    <col min="7684" max="7930" width="9.140625" style="3"/>
    <col min="7931" max="7931" width="5.28515625" style="3" customWidth="1"/>
    <col min="7932" max="7932" width="26.140625" style="3" customWidth="1"/>
    <col min="7933" max="7934" width="9.140625" style="3"/>
    <col min="7935" max="7935" width="32.7109375" style="3" customWidth="1"/>
    <col min="7936" max="7936" width="9.140625" style="3" customWidth="1"/>
    <col min="7937" max="7937" width="9" style="3" customWidth="1"/>
    <col min="7938" max="7938" width="14.7109375" style="3" customWidth="1"/>
    <col min="7939" max="7939" width="10.85546875" style="3" customWidth="1"/>
    <col min="7940" max="8186" width="9.140625" style="3"/>
    <col min="8187" max="8187" width="5.28515625" style="3" customWidth="1"/>
    <col min="8188" max="8188" width="26.140625" style="3" customWidth="1"/>
    <col min="8189" max="8190" width="9.140625" style="3"/>
    <col min="8191" max="8191" width="32.7109375" style="3" customWidth="1"/>
    <col min="8192" max="8192" width="9.140625" style="3" customWidth="1"/>
    <col min="8193" max="8193" width="9" style="3" customWidth="1"/>
    <col min="8194" max="8194" width="14.7109375" style="3" customWidth="1"/>
    <col min="8195" max="8195" width="10.85546875" style="3" customWidth="1"/>
    <col min="8196" max="8442" width="9.140625" style="3"/>
    <col min="8443" max="8443" width="5.28515625" style="3" customWidth="1"/>
    <col min="8444" max="8444" width="26.140625" style="3" customWidth="1"/>
    <col min="8445" max="8446" width="9.140625" style="3"/>
    <col min="8447" max="8447" width="32.7109375" style="3" customWidth="1"/>
    <col min="8448" max="8448" width="9.140625" style="3" customWidth="1"/>
    <col min="8449" max="8449" width="9" style="3" customWidth="1"/>
    <col min="8450" max="8450" width="14.7109375" style="3" customWidth="1"/>
    <col min="8451" max="8451" width="10.85546875" style="3" customWidth="1"/>
    <col min="8452" max="8698" width="9.140625" style="3"/>
    <col min="8699" max="8699" width="5.28515625" style="3" customWidth="1"/>
    <col min="8700" max="8700" width="26.140625" style="3" customWidth="1"/>
    <col min="8701" max="8702" width="9.140625" style="3"/>
    <col min="8703" max="8703" width="32.7109375" style="3" customWidth="1"/>
    <col min="8704" max="8704" width="9.140625" style="3" customWidth="1"/>
    <col min="8705" max="8705" width="9" style="3" customWidth="1"/>
    <col min="8706" max="8706" width="14.7109375" style="3" customWidth="1"/>
    <col min="8707" max="8707" width="10.85546875" style="3" customWidth="1"/>
    <col min="8708" max="8954" width="9.140625" style="3"/>
    <col min="8955" max="8955" width="5.28515625" style="3" customWidth="1"/>
    <col min="8956" max="8956" width="26.140625" style="3" customWidth="1"/>
    <col min="8957" max="8958" width="9.140625" style="3"/>
    <col min="8959" max="8959" width="32.7109375" style="3" customWidth="1"/>
    <col min="8960" max="8960" width="9.140625" style="3" customWidth="1"/>
    <col min="8961" max="8961" width="9" style="3" customWidth="1"/>
    <col min="8962" max="8962" width="14.7109375" style="3" customWidth="1"/>
    <col min="8963" max="8963" width="10.85546875" style="3" customWidth="1"/>
    <col min="8964" max="9210" width="9.140625" style="3"/>
    <col min="9211" max="9211" width="5.28515625" style="3" customWidth="1"/>
    <col min="9212" max="9212" width="26.140625" style="3" customWidth="1"/>
    <col min="9213" max="9214" width="9.140625" style="3"/>
    <col min="9215" max="9215" width="32.7109375" style="3" customWidth="1"/>
    <col min="9216" max="9216" width="9.140625" style="3" customWidth="1"/>
    <col min="9217" max="9217" width="9" style="3" customWidth="1"/>
    <col min="9218" max="9218" width="14.7109375" style="3" customWidth="1"/>
    <col min="9219" max="9219" width="10.85546875" style="3" customWidth="1"/>
    <col min="9220" max="9466" width="9.140625" style="3"/>
    <col min="9467" max="9467" width="5.28515625" style="3" customWidth="1"/>
    <col min="9468" max="9468" width="26.140625" style="3" customWidth="1"/>
    <col min="9469" max="9470" width="9.140625" style="3"/>
    <col min="9471" max="9471" width="32.7109375" style="3" customWidth="1"/>
    <col min="9472" max="9472" width="9.140625" style="3" customWidth="1"/>
    <col min="9473" max="9473" width="9" style="3" customWidth="1"/>
    <col min="9474" max="9474" width="14.7109375" style="3" customWidth="1"/>
    <col min="9475" max="9475" width="10.85546875" style="3" customWidth="1"/>
    <col min="9476" max="9722" width="9.140625" style="3"/>
    <col min="9723" max="9723" width="5.28515625" style="3" customWidth="1"/>
    <col min="9724" max="9724" width="26.140625" style="3" customWidth="1"/>
    <col min="9725" max="9726" width="9.140625" style="3"/>
    <col min="9727" max="9727" width="32.7109375" style="3" customWidth="1"/>
    <col min="9728" max="9728" width="9.140625" style="3" customWidth="1"/>
    <col min="9729" max="9729" width="9" style="3" customWidth="1"/>
    <col min="9730" max="9730" width="14.7109375" style="3" customWidth="1"/>
    <col min="9731" max="9731" width="10.85546875" style="3" customWidth="1"/>
    <col min="9732" max="9978" width="9.140625" style="3"/>
    <col min="9979" max="9979" width="5.28515625" style="3" customWidth="1"/>
    <col min="9980" max="9980" width="26.140625" style="3" customWidth="1"/>
    <col min="9981" max="9982" width="9.140625" style="3"/>
    <col min="9983" max="9983" width="32.7109375" style="3" customWidth="1"/>
    <col min="9984" max="9984" width="9.140625" style="3" customWidth="1"/>
    <col min="9985" max="9985" width="9" style="3" customWidth="1"/>
    <col min="9986" max="9986" width="14.7109375" style="3" customWidth="1"/>
    <col min="9987" max="9987" width="10.85546875" style="3" customWidth="1"/>
    <col min="9988" max="10234" width="9.140625" style="3"/>
    <col min="10235" max="10235" width="5.28515625" style="3" customWidth="1"/>
    <col min="10236" max="10236" width="26.140625" style="3" customWidth="1"/>
    <col min="10237" max="10238" width="9.140625" style="3"/>
    <col min="10239" max="10239" width="32.7109375" style="3" customWidth="1"/>
    <col min="10240" max="10240" width="9.140625" style="3" customWidth="1"/>
    <col min="10241" max="10241" width="9" style="3" customWidth="1"/>
    <col min="10242" max="10242" width="14.7109375" style="3" customWidth="1"/>
    <col min="10243" max="10243" width="10.85546875" style="3" customWidth="1"/>
    <col min="10244" max="10490" width="9.140625" style="3"/>
    <col min="10491" max="10491" width="5.28515625" style="3" customWidth="1"/>
    <col min="10492" max="10492" width="26.140625" style="3" customWidth="1"/>
    <col min="10493" max="10494" width="9.140625" style="3"/>
    <col min="10495" max="10495" width="32.7109375" style="3" customWidth="1"/>
    <col min="10496" max="10496" width="9.140625" style="3" customWidth="1"/>
    <col min="10497" max="10497" width="9" style="3" customWidth="1"/>
    <col min="10498" max="10498" width="14.7109375" style="3" customWidth="1"/>
    <col min="10499" max="10499" width="10.85546875" style="3" customWidth="1"/>
    <col min="10500" max="10746" width="9.140625" style="3"/>
    <col min="10747" max="10747" width="5.28515625" style="3" customWidth="1"/>
    <col min="10748" max="10748" width="26.140625" style="3" customWidth="1"/>
    <col min="10749" max="10750" width="9.140625" style="3"/>
    <col min="10751" max="10751" width="32.7109375" style="3" customWidth="1"/>
    <col min="10752" max="10752" width="9.140625" style="3" customWidth="1"/>
    <col min="10753" max="10753" width="9" style="3" customWidth="1"/>
    <col min="10754" max="10754" width="14.7109375" style="3" customWidth="1"/>
    <col min="10755" max="10755" width="10.85546875" style="3" customWidth="1"/>
    <col min="10756" max="11002" width="9.140625" style="3"/>
    <col min="11003" max="11003" width="5.28515625" style="3" customWidth="1"/>
    <col min="11004" max="11004" width="26.140625" style="3" customWidth="1"/>
    <col min="11005" max="11006" width="9.140625" style="3"/>
    <col min="11007" max="11007" width="32.7109375" style="3" customWidth="1"/>
    <col min="11008" max="11008" width="9.140625" style="3" customWidth="1"/>
    <col min="11009" max="11009" width="9" style="3" customWidth="1"/>
    <col min="11010" max="11010" width="14.7109375" style="3" customWidth="1"/>
    <col min="11011" max="11011" width="10.85546875" style="3" customWidth="1"/>
    <col min="11012" max="11258" width="9.140625" style="3"/>
    <col min="11259" max="11259" width="5.28515625" style="3" customWidth="1"/>
    <col min="11260" max="11260" width="26.140625" style="3" customWidth="1"/>
    <col min="11261" max="11262" width="9.140625" style="3"/>
    <col min="11263" max="11263" width="32.7109375" style="3" customWidth="1"/>
    <col min="11264" max="11264" width="9.140625" style="3" customWidth="1"/>
    <col min="11265" max="11265" width="9" style="3" customWidth="1"/>
    <col min="11266" max="11266" width="14.7109375" style="3" customWidth="1"/>
    <col min="11267" max="11267" width="10.85546875" style="3" customWidth="1"/>
    <col min="11268" max="11514" width="9.140625" style="3"/>
    <col min="11515" max="11515" width="5.28515625" style="3" customWidth="1"/>
    <col min="11516" max="11516" width="26.140625" style="3" customWidth="1"/>
    <col min="11517" max="11518" width="9.140625" style="3"/>
    <col min="11519" max="11519" width="32.7109375" style="3" customWidth="1"/>
    <col min="11520" max="11520" width="9.140625" style="3" customWidth="1"/>
    <col min="11521" max="11521" width="9" style="3" customWidth="1"/>
    <col min="11522" max="11522" width="14.7109375" style="3" customWidth="1"/>
    <col min="11523" max="11523" width="10.85546875" style="3" customWidth="1"/>
    <col min="11524" max="11770" width="9.140625" style="3"/>
    <col min="11771" max="11771" width="5.28515625" style="3" customWidth="1"/>
    <col min="11772" max="11772" width="26.140625" style="3" customWidth="1"/>
    <col min="11773" max="11774" width="9.140625" style="3"/>
    <col min="11775" max="11775" width="32.7109375" style="3" customWidth="1"/>
    <col min="11776" max="11776" width="9.140625" style="3" customWidth="1"/>
    <col min="11777" max="11777" width="9" style="3" customWidth="1"/>
    <col min="11778" max="11778" width="14.7109375" style="3" customWidth="1"/>
    <col min="11779" max="11779" width="10.85546875" style="3" customWidth="1"/>
    <col min="11780" max="12026" width="9.140625" style="3"/>
    <col min="12027" max="12027" width="5.28515625" style="3" customWidth="1"/>
    <col min="12028" max="12028" width="26.140625" style="3" customWidth="1"/>
    <col min="12029" max="12030" width="9.140625" style="3"/>
    <col min="12031" max="12031" width="32.7109375" style="3" customWidth="1"/>
    <col min="12032" max="12032" width="9.140625" style="3" customWidth="1"/>
    <col min="12033" max="12033" width="9" style="3" customWidth="1"/>
    <col min="12034" max="12034" width="14.7109375" style="3" customWidth="1"/>
    <col min="12035" max="12035" width="10.85546875" style="3" customWidth="1"/>
    <col min="12036" max="12282" width="9.140625" style="3"/>
    <col min="12283" max="12283" width="5.28515625" style="3" customWidth="1"/>
    <col min="12284" max="12284" width="26.140625" style="3" customWidth="1"/>
    <col min="12285" max="12286" width="9.140625" style="3"/>
    <col min="12287" max="12287" width="32.7109375" style="3" customWidth="1"/>
    <col min="12288" max="12288" width="9.140625" style="3" customWidth="1"/>
    <col min="12289" max="12289" width="9" style="3" customWidth="1"/>
    <col min="12290" max="12290" width="14.7109375" style="3" customWidth="1"/>
    <col min="12291" max="12291" width="10.85546875" style="3" customWidth="1"/>
    <col min="12292" max="12538" width="9.140625" style="3"/>
    <col min="12539" max="12539" width="5.28515625" style="3" customWidth="1"/>
    <col min="12540" max="12540" width="26.140625" style="3" customWidth="1"/>
    <col min="12541" max="12542" width="9.140625" style="3"/>
    <col min="12543" max="12543" width="32.7109375" style="3" customWidth="1"/>
    <col min="12544" max="12544" width="9.140625" style="3" customWidth="1"/>
    <col min="12545" max="12545" width="9" style="3" customWidth="1"/>
    <col min="12546" max="12546" width="14.7109375" style="3" customWidth="1"/>
    <col min="12547" max="12547" width="10.85546875" style="3" customWidth="1"/>
    <col min="12548" max="12794" width="9.140625" style="3"/>
    <col min="12795" max="12795" width="5.28515625" style="3" customWidth="1"/>
    <col min="12796" max="12796" width="26.140625" style="3" customWidth="1"/>
    <col min="12797" max="12798" width="9.140625" style="3"/>
    <col min="12799" max="12799" width="32.7109375" style="3" customWidth="1"/>
    <col min="12800" max="12800" width="9.140625" style="3" customWidth="1"/>
    <col min="12801" max="12801" width="9" style="3" customWidth="1"/>
    <col min="12802" max="12802" width="14.7109375" style="3" customWidth="1"/>
    <col min="12803" max="12803" width="10.85546875" style="3" customWidth="1"/>
    <col min="12804" max="13050" width="9.140625" style="3"/>
    <col min="13051" max="13051" width="5.28515625" style="3" customWidth="1"/>
    <col min="13052" max="13052" width="26.140625" style="3" customWidth="1"/>
    <col min="13053" max="13054" width="9.140625" style="3"/>
    <col min="13055" max="13055" width="32.7109375" style="3" customWidth="1"/>
    <col min="13056" max="13056" width="9.140625" style="3" customWidth="1"/>
    <col min="13057" max="13057" width="9" style="3" customWidth="1"/>
    <col min="13058" max="13058" width="14.7109375" style="3" customWidth="1"/>
    <col min="13059" max="13059" width="10.85546875" style="3" customWidth="1"/>
    <col min="13060" max="13306" width="9.140625" style="3"/>
    <col min="13307" max="13307" width="5.28515625" style="3" customWidth="1"/>
    <col min="13308" max="13308" width="26.140625" style="3" customWidth="1"/>
    <col min="13309" max="13310" width="9.140625" style="3"/>
    <col min="13311" max="13311" width="32.7109375" style="3" customWidth="1"/>
    <col min="13312" max="13312" width="9.140625" style="3" customWidth="1"/>
    <col min="13313" max="13313" width="9" style="3" customWidth="1"/>
    <col min="13314" max="13314" width="14.7109375" style="3" customWidth="1"/>
    <col min="13315" max="13315" width="10.85546875" style="3" customWidth="1"/>
    <col min="13316" max="13562" width="9.140625" style="3"/>
    <col min="13563" max="13563" width="5.28515625" style="3" customWidth="1"/>
    <col min="13564" max="13564" width="26.140625" style="3" customWidth="1"/>
    <col min="13565" max="13566" width="9.140625" style="3"/>
    <col min="13567" max="13567" width="32.7109375" style="3" customWidth="1"/>
    <col min="13568" max="13568" width="9.140625" style="3" customWidth="1"/>
    <col min="13569" max="13569" width="9" style="3" customWidth="1"/>
    <col min="13570" max="13570" width="14.7109375" style="3" customWidth="1"/>
    <col min="13571" max="13571" width="10.85546875" style="3" customWidth="1"/>
    <col min="13572" max="13818" width="9.140625" style="3"/>
    <col min="13819" max="13819" width="5.28515625" style="3" customWidth="1"/>
    <col min="13820" max="13820" width="26.140625" style="3" customWidth="1"/>
    <col min="13821" max="13822" width="9.140625" style="3"/>
    <col min="13823" max="13823" width="32.7109375" style="3" customWidth="1"/>
    <col min="13824" max="13824" width="9.140625" style="3" customWidth="1"/>
    <col min="13825" max="13825" width="9" style="3" customWidth="1"/>
    <col min="13826" max="13826" width="14.7109375" style="3" customWidth="1"/>
    <col min="13827" max="13827" width="10.85546875" style="3" customWidth="1"/>
    <col min="13828" max="14074" width="9.140625" style="3"/>
    <col min="14075" max="14075" width="5.28515625" style="3" customWidth="1"/>
    <col min="14076" max="14076" width="26.140625" style="3" customWidth="1"/>
    <col min="14077" max="14078" width="9.140625" style="3"/>
    <col min="14079" max="14079" width="32.7109375" style="3" customWidth="1"/>
    <col min="14080" max="14080" width="9.140625" style="3" customWidth="1"/>
    <col min="14081" max="14081" width="9" style="3" customWidth="1"/>
    <col min="14082" max="14082" width="14.7109375" style="3" customWidth="1"/>
    <col min="14083" max="14083" width="10.85546875" style="3" customWidth="1"/>
    <col min="14084" max="14330" width="9.140625" style="3"/>
    <col min="14331" max="14331" width="5.28515625" style="3" customWidth="1"/>
    <col min="14332" max="14332" width="26.140625" style="3" customWidth="1"/>
    <col min="14333" max="14334" width="9.140625" style="3"/>
    <col min="14335" max="14335" width="32.7109375" style="3" customWidth="1"/>
    <col min="14336" max="14336" width="9.140625" style="3" customWidth="1"/>
    <col min="14337" max="14337" width="9" style="3" customWidth="1"/>
    <col min="14338" max="14338" width="14.7109375" style="3" customWidth="1"/>
    <col min="14339" max="14339" width="10.85546875" style="3" customWidth="1"/>
    <col min="14340" max="14586" width="9.140625" style="3"/>
    <col min="14587" max="14587" width="5.28515625" style="3" customWidth="1"/>
    <col min="14588" max="14588" width="26.140625" style="3" customWidth="1"/>
    <col min="14589" max="14590" width="9.140625" style="3"/>
    <col min="14591" max="14591" width="32.7109375" style="3" customWidth="1"/>
    <col min="14592" max="14592" width="9.140625" style="3" customWidth="1"/>
    <col min="14593" max="14593" width="9" style="3" customWidth="1"/>
    <col min="14594" max="14594" width="14.7109375" style="3" customWidth="1"/>
    <col min="14595" max="14595" width="10.85546875" style="3" customWidth="1"/>
    <col min="14596" max="14842" width="9.140625" style="3"/>
    <col min="14843" max="14843" width="5.28515625" style="3" customWidth="1"/>
    <col min="14844" max="14844" width="26.140625" style="3" customWidth="1"/>
    <col min="14845" max="14846" width="9.140625" style="3"/>
    <col min="14847" max="14847" width="32.7109375" style="3" customWidth="1"/>
    <col min="14848" max="14848" width="9.140625" style="3" customWidth="1"/>
    <col min="14849" max="14849" width="9" style="3" customWidth="1"/>
    <col min="14850" max="14850" width="14.7109375" style="3" customWidth="1"/>
    <col min="14851" max="14851" width="10.85546875" style="3" customWidth="1"/>
    <col min="14852" max="15098" width="9.140625" style="3"/>
    <col min="15099" max="15099" width="5.28515625" style="3" customWidth="1"/>
    <col min="15100" max="15100" width="26.140625" style="3" customWidth="1"/>
    <col min="15101" max="15102" width="9.140625" style="3"/>
    <col min="15103" max="15103" width="32.7109375" style="3" customWidth="1"/>
    <col min="15104" max="15104" width="9.140625" style="3" customWidth="1"/>
    <col min="15105" max="15105" width="9" style="3" customWidth="1"/>
    <col min="15106" max="15106" width="14.7109375" style="3" customWidth="1"/>
    <col min="15107" max="15107" width="10.85546875" style="3" customWidth="1"/>
    <col min="15108" max="15354" width="9.140625" style="3"/>
    <col min="15355" max="15355" width="5.28515625" style="3" customWidth="1"/>
    <col min="15356" max="15356" width="26.140625" style="3" customWidth="1"/>
    <col min="15357" max="15358" width="9.140625" style="3"/>
    <col min="15359" max="15359" width="32.7109375" style="3" customWidth="1"/>
    <col min="15360" max="15360" width="9.140625" style="3" customWidth="1"/>
    <col min="15361" max="15361" width="9" style="3" customWidth="1"/>
    <col min="15362" max="15362" width="14.7109375" style="3" customWidth="1"/>
    <col min="15363" max="15363" width="10.85546875" style="3" customWidth="1"/>
    <col min="15364" max="15610" width="9.140625" style="3"/>
    <col min="15611" max="15611" width="5.28515625" style="3" customWidth="1"/>
    <col min="15612" max="15612" width="26.140625" style="3" customWidth="1"/>
    <col min="15613" max="15614" width="9.140625" style="3"/>
    <col min="15615" max="15615" width="32.7109375" style="3" customWidth="1"/>
    <col min="15616" max="15616" width="9.140625" style="3" customWidth="1"/>
    <col min="15617" max="15617" width="9" style="3" customWidth="1"/>
    <col min="15618" max="15618" width="14.7109375" style="3" customWidth="1"/>
    <col min="15619" max="15619" width="10.85546875" style="3" customWidth="1"/>
    <col min="15620" max="15866" width="9.140625" style="3"/>
    <col min="15867" max="15867" width="5.28515625" style="3" customWidth="1"/>
    <col min="15868" max="15868" width="26.140625" style="3" customWidth="1"/>
    <col min="15869" max="15870" width="9.140625" style="3"/>
    <col min="15871" max="15871" width="32.7109375" style="3" customWidth="1"/>
    <col min="15872" max="15872" width="9.140625" style="3" customWidth="1"/>
    <col min="15873" max="15873" width="9" style="3" customWidth="1"/>
    <col min="15874" max="15874" width="14.7109375" style="3" customWidth="1"/>
    <col min="15875" max="15875" width="10.85546875" style="3" customWidth="1"/>
    <col min="15876" max="16122" width="9.140625" style="3"/>
    <col min="16123" max="16123" width="5.28515625" style="3" customWidth="1"/>
    <col min="16124" max="16124" width="26.140625" style="3" customWidth="1"/>
    <col min="16125" max="16126" width="9.140625" style="3"/>
    <col min="16127" max="16127" width="32.7109375" style="3" customWidth="1"/>
    <col min="16128" max="16128" width="9.140625" style="3" customWidth="1"/>
    <col min="16129" max="16129" width="9" style="3" customWidth="1"/>
    <col min="16130" max="16130" width="14.7109375" style="3" customWidth="1"/>
    <col min="16131" max="16131" width="10.85546875" style="3" customWidth="1"/>
    <col min="16132" max="16367" width="9.140625" style="3"/>
    <col min="16368" max="16370" width="9.140625" style="3" customWidth="1"/>
    <col min="16371" max="16374" width="9.140625" style="3"/>
    <col min="16375" max="16384" width="9.140625" style="3" customWidth="1"/>
  </cols>
  <sheetData>
    <row r="1" spans="1:11" ht="103.9" customHeight="1">
      <c r="G1" s="98" t="s">
        <v>156</v>
      </c>
      <c r="H1" s="98"/>
      <c r="I1" s="98"/>
      <c r="J1" s="98"/>
      <c r="K1" s="98"/>
    </row>
    <row r="2" spans="1:11" ht="15.75">
      <c r="A2" s="89" t="s">
        <v>76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ht="15.75">
      <c r="A3" s="89" t="s">
        <v>77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36.75" customHeight="1">
      <c r="A4" s="90" t="s">
        <v>45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11" ht="15.75">
      <c r="A5" s="91" t="s">
        <v>149</v>
      </c>
      <c r="B5" s="91"/>
      <c r="C5" s="91"/>
      <c r="D5" s="91"/>
      <c r="E5" s="91"/>
      <c r="F5" s="91"/>
      <c r="G5" s="91"/>
      <c r="H5" s="92"/>
      <c r="I5" s="92"/>
      <c r="J5" s="92"/>
      <c r="K5" s="92"/>
    </row>
    <row r="6" spans="1:11" ht="25.5" customHeight="1">
      <c r="A6" s="93" t="s">
        <v>0</v>
      </c>
      <c r="B6" s="93" t="s">
        <v>1</v>
      </c>
      <c r="C6" s="94" t="s">
        <v>2</v>
      </c>
      <c r="D6" s="95"/>
      <c r="E6" s="77" t="s">
        <v>3</v>
      </c>
      <c r="F6" s="78"/>
      <c r="G6" s="79"/>
      <c r="H6" s="93" t="s">
        <v>4</v>
      </c>
      <c r="I6" s="93"/>
      <c r="J6" s="93"/>
      <c r="K6" s="93"/>
    </row>
    <row r="7" spans="1:11" ht="22.5" customHeight="1">
      <c r="A7" s="93"/>
      <c r="B7" s="93"/>
      <c r="C7" s="96" t="s">
        <v>5</v>
      </c>
      <c r="D7" s="93" t="s">
        <v>6</v>
      </c>
      <c r="E7" s="93" t="s">
        <v>7</v>
      </c>
      <c r="F7" s="78" t="s">
        <v>73</v>
      </c>
      <c r="G7" s="78"/>
      <c r="H7" s="88" t="s">
        <v>8</v>
      </c>
      <c r="I7" s="88" t="s">
        <v>9</v>
      </c>
      <c r="J7" s="59" t="s">
        <v>10</v>
      </c>
      <c r="K7" s="59"/>
    </row>
    <row r="8" spans="1:11" ht="29.45" customHeight="1">
      <c r="A8" s="93"/>
      <c r="B8" s="93"/>
      <c r="C8" s="97"/>
      <c r="D8" s="93"/>
      <c r="E8" s="93"/>
      <c r="F8" s="2" t="s">
        <v>74</v>
      </c>
      <c r="G8" s="2" t="s">
        <v>75</v>
      </c>
      <c r="H8" s="93"/>
      <c r="I8" s="93"/>
      <c r="J8" s="2" t="s">
        <v>74</v>
      </c>
      <c r="K8" s="2" t="s">
        <v>75</v>
      </c>
    </row>
    <row r="9" spans="1:11" ht="12.75" customHeight="1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  <c r="K9" s="2">
        <v>11</v>
      </c>
    </row>
    <row r="10" spans="1:11" ht="84" customHeight="1">
      <c r="A10" s="80" t="s">
        <v>47</v>
      </c>
      <c r="B10" s="80"/>
      <c r="C10" s="77" t="s">
        <v>82</v>
      </c>
      <c r="D10" s="78"/>
      <c r="E10" s="78"/>
      <c r="F10" s="78"/>
      <c r="G10" s="78"/>
      <c r="H10" s="78"/>
      <c r="I10" s="78"/>
      <c r="J10" s="78"/>
      <c r="K10" s="79"/>
    </row>
    <row r="11" spans="1:11" ht="26.25" customHeight="1">
      <c r="A11" s="80" t="s">
        <v>11</v>
      </c>
      <c r="B11" s="80"/>
      <c r="C11" s="85" t="s">
        <v>83</v>
      </c>
      <c r="D11" s="85"/>
      <c r="E11" s="85"/>
      <c r="F11" s="85"/>
      <c r="G11" s="85"/>
      <c r="H11" s="85"/>
      <c r="I11" s="85"/>
      <c r="J11" s="85"/>
      <c r="K11" s="85"/>
    </row>
    <row r="12" spans="1:11" ht="81.75" customHeight="1">
      <c r="A12" s="81" t="s">
        <v>69</v>
      </c>
      <c r="B12" s="80"/>
      <c r="C12" s="85" t="s">
        <v>12</v>
      </c>
      <c r="D12" s="85"/>
      <c r="E12" s="85"/>
      <c r="F12" s="85"/>
      <c r="G12" s="85"/>
      <c r="H12" s="85"/>
      <c r="I12" s="85"/>
      <c r="J12" s="85"/>
      <c r="K12" s="85"/>
    </row>
    <row r="13" spans="1:11" ht="18.75" customHeight="1">
      <c r="A13" s="17"/>
      <c r="B13" s="82" t="s">
        <v>13</v>
      </c>
      <c r="C13" s="29" t="s">
        <v>14</v>
      </c>
      <c r="D13" s="29" t="s">
        <v>14</v>
      </c>
      <c r="E13" s="18" t="s">
        <v>15</v>
      </c>
      <c r="F13" s="9">
        <f>F14+F15</f>
        <v>87998</v>
      </c>
      <c r="G13" s="9">
        <f>G14+G15</f>
        <v>87998</v>
      </c>
      <c r="H13" s="29" t="s">
        <v>14</v>
      </c>
      <c r="I13" s="29" t="s">
        <v>14</v>
      </c>
      <c r="J13" s="29" t="s">
        <v>14</v>
      </c>
      <c r="K13" s="29" t="s">
        <v>14</v>
      </c>
    </row>
    <row r="14" spans="1:11" ht="44.25" customHeight="1">
      <c r="A14" s="19"/>
      <c r="B14" s="83"/>
      <c r="C14" s="30"/>
      <c r="D14" s="30"/>
      <c r="E14" s="5" t="s">
        <v>16</v>
      </c>
      <c r="F14" s="8">
        <f t="shared" ref="F14" si="0">F17</f>
        <v>83600</v>
      </c>
      <c r="G14" s="8">
        <f t="shared" ref="G14" si="1">G17</f>
        <v>83600</v>
      </c>
      <c r="H14" s="30"/>
      <c r="I14" s="30"/>
      <c r="J14" s="30"/>
      <c r="K14" s="30"/>
    </row>
    <row r="15" spans="1:11" ht="25.5" customHeight="1">
      <c r="A15" s="20"/>
      <c r="B15" s="84"/>
      <c r="C15" s="1"/>
      <c r="D15" s="1"/>
      <c r="E15" s="5" t="s">
        <v>17</v>
      </c>
      <c r="F15" s="8">
        <f t="shared" ref="F15" si="2">F18</f>
        <v>4398</v>
      </c>
      <c r="G15" s="8">
        <f t="shared" ref="G15" si="3">G18</f>
        <v>4398</v>
      </c>
      <c r="H15" s="14"/>
      <c r="I15" s="1"/>
      <c r="J15" s="1"/>
      <c r="K15" s="1"/>
    </row>
    <row r="16" spans="1:11">
      <c r="A16" s="59"/>
      <c r="B16" s="52" t="s">
        <v>84</v>
      </c>
      <c r="C16" s="28" t="s">
        <v>14</v>
      </c>
      <c r="D16" s="28" t="s">
        <v>14</v>
      </c>
      <c r="E16" s="6" t="s">
        <v>15</v>
      </c>
      <c r="F16" s="7">
        <f t="shared" ref="F16" si="4">F17+F18</f>
        <v>87998</v>
      </c>
      <c r="G16" s="7">
        <f t="shared" ref="G16" si="5">G17+G18</f>
        <v>87998</v>
      </c>
      <c r="H16" s="28" t="s">
        <v>14</v>
      </c>
      <c r="I16" s="28" t="s">
        <v>14</v>
      </c>
      <c r="J16" s="28" t="s">
        <v>14</v>
      </c>
      <c r="K16" s="11" t="s">
        <v>14</v>
      </c>
    </row>
    <row r="17" spans="1:11" ht="25.5">
      <c r="A17" s="59"/>
      <c r="B17" s="57"/>
      <c r="C17" s="29"/>
      <c r="D17" s="29"/>
      <c r="E17" s="5" t="s">
        <v>16</v>
      </c>
      <c r="F17" s="8">
        <f>F20+F26+F29+F23</f>
        <v>83600</v>
      </c>
      <c r="G17" s="8">
        <f>G20+G26+G29+G23</f>
        <v>83600</v>
      </c>
      <c r="H17" s="29"/>
      <c r="I17" s="29"/>
      <c r="J17" s="29"/>
      <c r="K17" s="12"/>
    </row>
    <row r="18" spans="1:11" ht="24.6" customHeight="1">
      <c r="A18" s="59"/>
      <c r="B18" s="58"/>
      <c r="C18" s="30"/>
      <c r="D18" s="30"/>
      <c r="E18" s="5" t="s">
        <v>17</v>
      </c>
      <c r="F18" s="8">
        <f>F21+F27+F30+F24</f>
        <v>4398</v>
      </c>
      <c r="G18" s="8">
        <f>G21+G27+G30+G24</f>
        <v>4398</v>
      </c>
      <c r="H18" s="30"/>
      <c r="I18" s="30"/>
      <c r="J18" s="30"/>
      <c r="K18" s="13"/>
    </row>
    <row r="19" spans="1:11" ht="12.75" customHeight="1">
      <c r="A19" s="59"/>
      <c r="B19" s="52" t="s">
        <v>34</v>
      </c>
      <c r="C19" s="28">
        <v>601</v>
      </c>
      <c r="D19" s="51" t="s">
        <v>35</v>
      </c>
      <c r="E19" s="6" t="s">
        <v>15</v>
      </c>
      <c r="F19" s="7">
        <f t="shared" ref="F19:G19" si="6">F20+F21</f>
        <v>47300</v>
      </c>
      <c r="G19" s="7">
        <f t="shared" si="6"/>
        <v>47300</v>
      </c>
      <c r="H19" s="86" t="s">
        <v>18</v>
      </c>
      <c r="I19" s="28" t="s">
        <v>19</v>
      </c>
      <c r="J19" s="28">
        <v>2</v>
      </c>
      <c r="K19" s="28">
        <v>2</v>
      </c>
    </row>
    <row r="20" spans="1:11" ht="27" customHeight="1">
      <c r="A20" s="59"/>
      <c r="B20" s="53"/>
      <c r="C20" s="29"/>
      <c r="D20" s="42"/>
      <c r="E20" s="5" t="s">
        <v>16</v>
      </c>
      <c r="F20" s="7">
        <v>47300</v>
      </c>
      <c r="G20" s="7">
        <v>47300</v>
      </c>
      <c r="H20" s="87"/>
      <c r="I20" s="29"/>
      <c r="J20" s="29"/>
      <c r="K20" s="29"/>
    </row>
    <row r="21" spans="1:11" ht="18.600000000000001" customHeight="1">
      <c r="A21" s="59"/>
      <c r="B21" s="54"/>
      <c r="C21" s="30"/>
      <c r="D21" s="43"/>
      <c r="E21" s="5" t="s">
        <v>17</v>
      </c>
      <c r="F21" s="9">
        <v>0</v>
      </c>
      <c r="G21" s="9">
        <v>0</v>
      </c>
      <c r="H21" s="88"/>
      <c r="I21" s="30"/>
      <c r="J21" s="30"/>
      <c r="K21" s="30"/>
    </row>
    <row r="22" spans="1:11" ht="25.15" customHeight="1">
      <c r="A22" s="46"/>
      <c r="B22" s="56" t="s">
        <v>85</v>
      </c>
      <c r="C22" s="28">
        <v>602</v>
      </c>
      <c r="D22" s="41" t="s">
        <v>86</v>
      </c>
      <c r="E22" s="5" t="s">
        <v>15</v>
      </c>
      <c r="F22" s="7">
        <f>F23+F24</f>
        <v>20000</v>
      </c>
      <c r="G22" s="7">
        <f>G23+G24</f>
        <v>20000</v>
      </c>
      <c r="H22" s="86" t="s">
        <v>87</v>
      </c>
      <c r="I22" s="28" t="s">
        <v>19</v>
      </c>
      <c r="J22" s="28">
        <v>6</v>
      </c>
      <c r="K22" s="28">
        <v>6</v>
      </c>
    </row>
    <row r="23" spans="1:11" ht="39.6" customHeight="1">
      <c r="A23" s="47"/>
      <c r="B23" s="57"/>
      <c r="C23" s="29"/>
      <c r="D23" s="42"/>
      <c r="E23" s="5" t="s">
        <v>16</v>
      </c>
      <c r="F23" s="9">
        <v>20000</v>
      </c>
      <c r="G23" s="9">
        <v>20000</v>
      </c>
      <c r="H23" s="87"/>
      <c r="I23" s="29"/>
      <c r="J23" s="29"/>
      <c r="K23" s="29"/>
    </row>
    <row r="24" spans="1:11" ht="18.600000000000001" customHeight="1">
      <c r="A24" s="60"/>
      <c r="B24" s="58"/>
      <c r="C24" s="30"/>
      <c r="D24" s="43"/>
      <c r="E24" s="5" t="s">
        <v>17</v>
      </c>
      <c r="F24" s="9">
        <v>0</v>
      </c>
      <c r="G24" s="9">
        <v>0</v>
      </c>
      <c r="H24" s="88"/>
      <c r="I24" s="30"/>
      <c r="J24" s="30"/>
      <c r="K24" s="30"/>
    </row>
    <row r="25" spans="1:11" ht="21" customHeight="1">
      <c r="A25" s="21"/>
      <c r="B25" s="52" t="s">
        <v>89</v>
      </c>
      <c r="C25" s="28">
        <v>601</v>
      </c>
      <c r="D25" s="51" t="s">
        <v>122</v>
      </c>
      <c r="E25" s="6" t="s">
        <v>15</v>
      </c>
      <c r="F25" s="7">
        <f t="shared" ref="F25:G25" si="7">F26+F27</f>
        <v>16300</v>
      </c>
      <c r="G25" s="7">
        <f t="shared" si="7"/>
        <v>16300</v>
      </c>
      <c r="H25" s="31" t="s">
        <v>88</v>
      </c>
      <c r="I25" s="28" t="s">
        <v>19</v>
      </c>
      <c r="J25" s="28">
        <v>1</v>
      </c>
      <c r="K25" s="28">
        <v>1</v>
      </c>
    </row>
    <row r="26" spans="1:11" ht="31.15" customHeight="1">
      <c r="A26" s="21"/>
      <c r="B26" s="57"/>
      <c r="C26" s="29"/>
      <c r="D26" s="61"/>
      <c r="E26" s="5" t="s">
        <v>16</v>
      </c>
      <c r="F26" s="7">
        <v>16300</v>
      </c>
      <c r="G26" s="7">
        <v>16300</v>
      </c>
      <c r="H26" s="32"/>
      <c r="I26" s="29"/>
      <c r="J26" s="29"/>
      <c r="K26" s="29"/>
    </row>
    <row r="27" spans="1:11" ht="31.15" customHeight="1">
      <c r="A27" s="21"/>
      <c r="B27" s="58"/>
      <c r="C27" s="30"/>
      <c r="D27" s="62"/>
      <c r="E27" s="5" t="s">
        <v>17</v>
      </c>
      <c r="F27" s="7">
        <v>0</v>
      </c>
      <c r="G27" s="7">
        <v>0</v>
      </c>
      <c r="H27" s="33"/>
      <c r="I27" s="30"/>
      <c r="J27" s="30"/>
      <c r="K27" s="30"/>
    </row>
    <row r="28" spans="1:11" ht="31.15" customHeight="1">
      <c r="A28" s="21"/>
      <c r="B28" s="52" t="s">
        <v>90</v>
      </c>
      <c r="C28" s="28">
        <v>601</v>
      </c>
      <c r="D28" s="51" t="s">
        <v>70</v>
      </c>
      <c r="E28" s="6" t="s">
        <v>15</v>
      </c>
      <c r="F28" s="7">
        <f t="shared" ref="F28:G28" si="8">F29+F30</f>
        <v>4398</v>
      </c>
      <c r="G28" s="7">
        <f t="shared" si="8"/>
        <v>4398</v>
      </c>
      <c r="H28" s="31" t="s">
        <v>78</v>
      </c>
      <c r="I28" s="28" t="s">
        <v>19</v>
      </c>
      <c r="J28" s="28">
        <v>1</v>
      </c>
      <c r="K28" s="28">
        <v>1</v>
      </c>
    </row>
    <row r="29" spans="1:11" ht="31.15" customHeight="1">
      <c r="A29" s="21"/>
      <c r="B29" s="57"/>
      <c r="C29" s="29"/>
      <c r="D29" s="61"/>
      <c r="E29" s="5" t="s">
        <v>16</v>
      </c>
      <c r="F29" s="7">
        <v>0</v>
      </c>
      <c r="G29" s="7">
        <v>0</v>
      </c>
      <c r="H29" s="32"/>
      <c r="I29" s="29"/>
      <c r="J29" s="29"/>
      <c r="K29" s="29"/>
    </row>
    <row r="30" spans="1:11" ht="61.9" customHeight="1">
      <c r="A30" s="21"/>
      <c r="B30" s="58"/>
      <c r="C30" s="30"/>
      <c r="D30" s="62"/>
      <c r="E30" s="5" t="s">
        <v>17</v>
      </c>
      <c r="F30" s="7">
        <v>4398</v>
      </c>
      <c r="G30" s="7">
        <v>4398</v>
      </c>
      <c r="H30" s="33"/>
      <c r="I30" s="30"/>
      <c r="J30" s="30"/>
      <c r="K30" s="30"/>
    </row>
    <row r="31" spans="1:11" ht="23.25" customHeight="1">
      <c r="A31" s="46"/>
      <c r="B31" s="52" t="s">
        <v>22</v>
      </c>
      <c r="C31" s="28" t="s">
        <v>14</v>
      </c>
      <c r="D31" s="28" t="s">
        <v>14</v>
      </c>
      <c r="E31" s="6" t="s">
        <v>15</v>
      </c>
      <c r="F31" s="7">
        <f t="shared" ref="F31:G31" si="9">F32+F33</f>
        <v>9611273.8200000003</v>
      </c>
      <c r="G31" s="7">
        <f t="shared" si="9"/>
        <v>8925937.7799999975</v>
      </c>
      <c r="H31" s="34" t="s">
        <v>20</v>
      </c>
      <c r="I31" s="34" t="s">
        <v>20</v>
      </c>
      <c r="J31" s="34" t="s">
        <v>20</v>
      </c>
      <c r="K31" s="34" t="s">
        <v>20</v>
      </c>
    </row>
    <row r="32" spans="1:11" ht="42" customHeight="1">
      <c r="A32" s="47"/>
      <c r="B32" s="63"/>
      <c r="C32" s="29"/>
      <c r="D32" s="29"/>
      <c r="E32" s="5" t="s">
        <v>16</v>
      </c>
      <c r="F32" s="8">
        <f t="shared" ref="F32:G32" si="10">F35</f>
        <v>9281419.370000001</v>
      </c>
      <c r="G32" s="8">
        <f t="shared" si="10"/>
        <v>8596083.3299999982</v>
      </c>
      <c r="H32" s="34"/>
      <c r="I32" s="34"/>
      <c r="J32" s="34"/>
      <c r="K32" s="34"/>
    </row>
    <row r="33" spans="1:11" ht="37.9" customHeight="1">
      <c r="A33" s="60"/>
      <c r="B33" s="64"/>
      <c r="C33" s="30"/>
      <c r="D33" s="30"/>
      <c r="E33" s="5" t="s">
        <v>17</v>
      </c>
      <c r="F33" s="8">
        <f>F36</f>
        <v>329854.45</v>
      </c>
      <c r="G33" s="8">
        <f t="shared" ref="G33" si="11">G36</f>
        <v>329854.45</v>
      </c>
      <c r="H33" s="34"/>
      <c r="I33" s="34"/>
      <c r="J33" s="34"/>
      <c r="K33" s="34"/>
    </row>
    <row r="34" spans="1:11" ht="22.9" customHeight="1">
      <c r="A34" s="46"/>
      <c r="B34" s="52" t="s">
        <v>91</v>
      </c>
      <c r="C34" s="28" t="s">
        <v>14</v>
      </c>
      <c r="D34" s="28" t="s">
        <v>14</v>
      </c>
      <c r="E34" s="6" t="s">
        <v>15</v>
      </c>
      <c r="F34" s="8">
        <f>F35+F36</f>
        <v>9611273.8200000003</v>
      </c>
      <c r="G34" s="8">
        <f t="shared" ref="G34" si="12">G35+G36</f>
        <v>8925937.7799999975</v>
      </c>
      <c r="H34" s="34" t="s">
        <v>20</v>
      </c>
      <c r="I34" s="34" t="s">
        <v>20</v>
      </c>
      <c r="J34" s="34" t="s">
        <v>20</v>
      </c>
      <c r="K34" s="34" t="s">
        <v>20</v>
      </c>
    </row>
    <row r="35" spans="1:11" ht="45" customHeight="1">
      <c r="A35" s="47"/>
      <c r="B35" s="57"/>
      <c r="C35" s="29"/>
      <c r="D35" s="29"/>
      <c r="E35" s="5" t="s">
        <v>16</v>
      </c>
      <c r="F35" s="8">
        <f>F38+F47+F50+F56+F59+F62+F65+F68+F71+F74+F80+F41+F44+F53+F83</f>
        <v>9281419.370000001</v>
      </c>
      <c r="G35" s="8">
        <f>G38+G47+G50+G56+G59+G62+G65+G68+G71+G74+G80+G41+G44+G53+G77+G83</f>
        <v>8596083.3299999982</v>
      </c>
      <c r="H35" s="34"/>
      <c r="I35" s="34"/>
      <c r="J35" s="34"/>
      <c r="K35" s="34"/>
    </row>
    <row r="36" spans="1:11" ht="30.6" customHeight="1">
      <c r="A36" s="47"/>
      <c r="B36" s="58"/>
      <c r="C36" s="30"/>
      <c r="D36" s="30"/>
      <c r="E36" s="5" t="s">
        <v>17</v>
      </c>
      <c r="F36" s="8">
        <f>F39+F48+F51+F54+F57+F60+F63+F66+F69+F72+F75+F81+F42+F45+F84+F78</f>
        <v>329854.45</v>
      </c>
      <c r="G36" s="8">
        <f>G39+G48+G51+G54+G57+G60+G63+G66+G69+G72+G75+G81+G42+G45+G78+G84</f>
        <v>329854.45</v>
      </c>
      <c r="H36" s="34"/>
      <c r="I36" s="34"/>
      <c r="J36" s="34"/>
      <c r="K36" s="34"/>
    </row>
    <row r="37" spans="1:11" ht="25.9" customHeight="1">
      <c r="A37" s="46"/>
      <c r="B37" s="52" t="s">
        <v>50</v>
      </c>
      <c r="C37" s="28">
        <v>601</v>
      </c>
      <c r="D37" s="51" t="s">
        <v>51</v>
      </c>
      <c r="E37" s="6" t="s">
        <v>15</v>
      </c>
      <c r="F37" s="8">
        <f t="shared" ref="F37:G37" si="13">F38+F39</f>
        <v>3101331.83</v>
      </c>
      <c r="G37" s="8">
        <f t="shared" si="13"/>
        <v>2483023.94</v>
      </c>
      <c r="H37" s="31" t="s">
        <v>36</v>
      </c>
      <c r="I37" s="28" t="s">
        <v>21</v>
      </c>
      <c r="J37" s="28">
        <v>100</v>
      </c>
      <c r="K37" s="28">
        <v>100</v>
      </c>
    </row>
    <row r="38" spans="1:11" ht="43.15" customHeight="1">
      <c r="A38" s="47"/>
      <c r="B38" s="53"/>
      <c r="C38" s="29"/>
      <c r="D38" s="42"/>
      <c r="E38" s="5" t="s">
        <v>16</v>
      </c>
      <c r="F38" s="8">
        <v>3101331.83</v>
      </c>
      <c r="G38" s="8">
        <v>2483023.94</v>
      </c>
      <c r="H38" s="32"/>
      <c r="I38" s="29"/>
      <c r="J38" s="29"/>
      <c r="K38" s="29"/>
    </row>
    <row r="39" spans="1:11" ht="28.15" customHeight="1">
      <c r="A39" s="47"/>
      <c r="B39" s="54"/>
      <c r="C39" s="30"/>
      <c r="D39" s="43"/>
      <c r="E39" s="5" t="s">
        <v>17</v>
      </c>
      <c r="F39" s="8">
        <v>0</v>
      </c>
      <c r="G39" s="8">
        <v>0</v>
      </c>
      <c r="H39" s="33"/>
      <c r="I39" s="30"/>
      <c r="J39" s="30"/>
      <c r="K39" s="30"/>
    </row>
    <row r="40" spans="1:11" ht="28.15" customHeight="1">
      <c r="A40" s="46"/>
      <c r="B40" s="44" t="s">
        <v>125</v>
      </c>
      <c r="C40" s="34">
        <v>602</v>
      </c>
      <c r="D40" s="41" t="s">
        <v>126</v>
      </c>
      <c r="E40" s="6" t="s">
        <v>15</v>
      </c>
      <c r="F40" s="9">
        <f>F41+F42</f>
        <v>62.3</v>
      </c>
      <c r="G40" s="9">
        <f>G41+G42</f>
        <v>62.3</v>
      </c>
      <c r="H40" s="48" t="s">
        <v>127</v>
      </c>
      <c r="I40" s="28" t="s">
        <v>21</v>
      </c>
      <c r="J40" s="28">
        <v>0.1</v>
      </c>
      <c r="K40" s="28">
        <v>0.1</v>
      </c>
    </row>
    <row r="41" spans="1:11" ht="28.15" customHeight="1">
      <c r="A41" s="47"/>
      <c r="B41" s="45"/>
      <c r="C41" s="34"/>
      <c r="D41" s="42"/>
      <c r="E41" s="5" t="s">
        <v>16</v>
      </c>
      <c r="F41" s="9">
        <v>62.3</v>
      </c>
      <c r="G41" s="9">
        <v>62.3</v>
      </c>
      <c r="H41" s="49"/>
      <c r="I41" s="29"/>
      <c r="J41" s="29"/>
      <c r="K41" s="29"/>
    </row>
    <row r="42" spans="1:11" ht="28.15" customHeight="1">
      <c r="A42" s="47"/>
      <c r="B42" s="45"/>
      <c r="C42" s="34"/>
      <c r="D42" s="43"/>
      <c r="E42" s="5" t="s">
        <v>17</v>
      </c>
      <c r="F42" s="9">
        <v>0</v>
      </c>
      <c r="G42" s="9">
        <v>0</v>
      </c>
      <c r="H42" s="50"/>
      <c r="I42" s="30"/>
      <c r="J42" s="30"/>
      <c r="K42" s="30"/>
    </row>
    <row r="43" spans="1:11" ht="28.15" customHeight="1">
      <c r="A43" s="46"/>
      <c r="B43" s="56" t="s">
        <v>128</v>
      </c>
      <c r="C43" s="34">
        <v>601</v>
      </c>
      <c r="D43" s="55" t="s">
        <v>129</v>
      </c>
      <c r="E43" s="6" t="s">
        <v>15</v>
      </c>
      <c r="F43" s="9">
        <f>F44+F45</f>
        <v>2281542.4900000002</v>
      </c>
      <c r="G43" s="9">
        <f>G44+G45</f>
        <v>2214514.34</v>
      </c>
      <c r="H43" s="31" t="s">
        <v>130</v>
      </c>
      <c r="I43" s="28" t="s">
        <v>95</v>
      </c>
      <c r="J43" s="28">
        <v>2.75</v>
      </c>
      <c r="K43" s="28">
        <v>2.75</v>
      </c>
    </row>
    <row r="44" spans="1:11" ht="28.15" customHeight="1">
      <c r="A44" s="47"/>
      <c r="B44" s="57"/>
      <c r="C44" s="34"/>
      <c r="D44" s="39"/>
      <c r="E44" s="5" t="s">
        <v>16</v>
      </c>
      <c r="F44" s="9">
        <v>2281542.4900000002</v>
      </c>
      <c r="G44" s="8">
        <v>2214514.34</v>
      </c>
      <c r="H44" s="32"/>
      <c r="I44" s="29"/>
      <c r="J44" s="29"/>
      <c r="K44" s="29"/>
    </row>
    <row r="45" spans="1:11" ht="28.15" customHeight="1">
      <c r="A45" s="47"/>
      <c r="B45" s="58"/>
      <c r="C45" s="34"/>
      <c r="D45" s="39"/>
      <c r="E45" s="5" t="s">
        <v>17</v>
      </c>
      <c r="F45" s="9">
        <v>0</v>
      </c>
      <c r="G45" s="9">
        <v>0</v>
      </c>
      <c r="H45" s="33"/>
      <c r="I45" s="30"/>
      <c r="J45" s="30"/>
      <c r="K45" s="30"/>
    </row>
    <row r="46" spans="1:11" ht="23.45" customHeight="1">
      <c r="A46" s="46"/>
      <c r="B46" s="56" t="s">
        <v>52</v>
      </c>
      <c r="C46" s="28">
        <v>601</v>
      </c>
      <c r="D46" s="51" t="s">
        <v>60</v>
      </c>
      <c r="E46" s="6" t="s">
        <v>15</v>
      </c>
      <c r="F46" s="8">
        <f t="shared" ref="F46" si="14">F47+F48</f>
        <v>5000</v>
      </c>
      <c r="G46" s="8">
        <f t="shared" ref="G46" si="15">G47+G48</f>
        <v>5000</v>
      </c>
      <c r="H46" s="31" t="s">
        <v>117</v>
      </c>
      <c r="I46" s="28" t="s">
        <v>21</v>
      </c>
      <c r="J46" s="34">
        <v>0.04</v>
      </c>
      <c r="K46" s="34">
        <v>0.02</v>
      </c>
    </row>
    <row r="47" spans="1:11" ht="37.9" customHeight="1">
      <c r="A47" s="47"/>
      <c r="B47" s="57"/>
      <c r="C47" s="29"/>
      <c r="D47" s="61"/>
      <c r="E47" s="5" t="s">
        <v>16</v>
      </c>
      <c r="F47" s="8">
        <v>5000</v>
      </c>
      <c r="G47" s="8">
        <v>5000</v>
      </c>
      <c r="H47" s="32"/>
      <c r="I47" s="29"/>
      <c r="J47" s="34"/>
      <c r="K47" s="34"/>
    </row>
    <row r="48" spans="1:11" ht="27.75" customHeight="1">
      <c r="A48" s="47"/>
      <c r="B48" s="58"/>
      <c r="C48" s="30"/>
      <c r="D48" s="62"/>
      <c r="E48" s="5" t="s">
        <v>17</v>
      </c>
      <c r="F48" s="8">
        <v>0</v>
      </c>
      <c r="G48" s="8">
        <v>0</v>
      </c>
      <c r="H48" s="33"/>
      <c r="I48" s="30"/>
      <c r="J48" s="34"/>
      <c r="K48" s="34"/>
    </row>
    <row r="49" spans="1:11" ht="30" customHeight="1">
      <c r="A49" s="46"/>
      <c r="B49" s="56" t="s">
        <v>92</v>
      </c>
      <c r="C49" s="28">
        <v>601</v>
      </c>
      <c r="D49" s="51" t="s">
        <v>59</v>
      </c>
      <c r="E49" s="6" t="s">
        <v>15</v>
      </c>
      <c r="F49" s="8">
        <f t="shared" ref="F49" si="16">F50+F51</f>
        <v>3465824.75</v>
      </c>
      <c r="G49" s="8">
        <f t="shared" ref="G49" si="17">G50+G51</f>
        <v>3465824.75</v>
      </c>
      <c r="H49" s="31" t="s">
        <v>93</v>
      </c>
      <c r="I49" s="34" t="s">
        <v>21</v>
      </c>
      <c r="J49" s="34">
        <v>85</v>
      </c>
      <c r="K49" s="34">
        <v>80.5</v>
      </c>
    </row>
    <row r="50" spans="1:11" ht="45.6" customHeight="1">
      <c r="A50" s="47"/>
      <c r="B50" s="57"/>
      <c r="C50" s="29"/>
      <c r="D50" s="42"/>
      <c r="E50" s="5" t="s">
        <v>16</v>
      </c>
      <c r="F50" s="8">
        <v>3465824.75</v>
      </c>
      <c r="G50" s="8">
        <v>3465824.75</v>
      </c>
      <c r="H50" s="32"/>
      <c r="I50" s="34"/>
      <c r="J50" s="34"/>
      <c r="K50" s="34"/>
    </row>
    <row r="51" spans="1:11" ht="68.45" customHeight="1">
      <c r="A51" s="47"/>
      <c r="B51" s="58"/>
      <c r="C51" s="30"/>
      <c r="D51" s="43"/>
      <c r="E51" s="5" t="s">
        <v>17</v>
      </c>
      <c r="F51" s="8">
        <v>0</v>
      </c>
      <c r="G51" s="8">
        <v>0</v>
      </c>
      <c r="H51" s="33"/>
      <c r="I51" s="34"/>
      <c r="J51" s="34"/>
      <c r="K51" s="34"/>
    </row>
    <row r="52" spans="1:11" ht="26.45" customHeight="1">
      <c r="A52" s="46"/>
      <c r="B52" s="56" t="s">
        <v>53</v>
      </c>
      <c r="C52" s="28">
        <v>601</v>
      </c>
      <c r="D52" s="51" t="s">
        <v>61</v>
      </c>
      <c r="E52" s="6" t="s">
        <v>15</v>
      </c>
      <c r="F52" s="8">
        <f t="shared" ref="F52" si="18">F53+F54</f>
        <v>239679</v>
      </c>
      <c r="G52" s="8">
        <f t="shared" ref="G52" si="19">G53+G54</f>
        <v>239679</v>
      </c>
      <c r="H52" s="31" t="s">
        <v>94</v>
      </c>
      <c r="I52" s="31" t="s">
        <v>95</v>
      </c>
      <c r="J52" s="34">
        <v>2</v>
      </c>
      <c r="K52" s="34">
        <v>2</v>
      </c>
    </row>
    <row r="53" spans="1:11" ht="37.9" customHeight="1">
      <c r="A53" s="47"/>
      <c r="B53" s="57"/>
      <c r="C53" s="29"/>
      <c r="D53" s="42"/>
      <c r="E53" s="5" t="s">
        <v>16</v>
      </c>
      <c r="F53" s="8">
        <v>0</v>
      </c>
      <c r="G53" s="8">
        <v>0</v>
      </c>
      <c r="H53" s="32"/>
      <c r="I53" s="32"/>
      <c r="J53" s="34"/>
      <c r="K53" s="34"/>
    </row>
    <row r="54" spans="1:11" ht="37.9" customHeight="1">
      <c r="A54" s="47"/>
      <c r="B54" s="58"/>
      <c r="C54" s="30"/>
      <c r="D54" s="43"/>
      <c r="E54" s="5" t="s">
        <v>17</v>
      </c>
      <c r="F54" s="8">
        <v>239679</v>
      </c>
      <c r="G54" s="8">
        <v>239679</v>
      </c>
      <c r="H54" s="33"/>
      <c r="I54" s="33"/>
      <c r="J54" s="34"/>
      <c r="K54" s="34"/>
    </row>
    <row r="55" spans="1:11" ht="37.9" customHeight="1">
      <c r="A55" s="46"/>
      <c r="B55" s="56" t="s">
        <v>54</v>
      </c>
      <c r="C55" s="28">
        <v>601</v>
      </c>
      <c r="D55" s="51" t="s">
        <v>62</v>
      </c>
      <c r="E55" s="6" t="s">
        <v>15</v>
      </c>
      <c r="F55" s="8">
        <f>F56+F57</f>
        <v>59386</v>
      </c>
      <c r="G55" s="8">
        <f>G56+G57</f>
        <v>59386</v>
      </c>
      <c r="H55" s="31" t="s">
        <v>78</v>
      </c>
      <c r="I55" s="34" t="s">
        <v>19</v>
      </c>
      <c r="J55" s="34">
        <v>1</v>
      </c>
      <c r="K55" s="34">
        <v>1</v>
      </c>
    </row>
    <row r="56" spans="1:11" ht="37.9" customHeight="1">
      <c r="A56" s="47"/>
      <c r="B56" s="57"/>
      <c r="C56" s="29"/>
      <c r="D56" s="42"/>
      <c r="E56" s="5" t="s">
        <v>16</v>
      </c>
      <c r="F56" s="8">
        <v>59386</v>
      </c>
      <c r="G56" s="8">
        <v>59386</v>
      </c>
      <c r="H56" s="32"/>
      <c r="I56" s="34"/>
      <c r="J56" s="34"/>
      <c r="K56" s="34"/>
    </row>
    <row r="57" spans="1:11" ht="37.9" customHeight="1">
      <c r="A57" s="47"/>
      <c r="B57" s="58"/>
      <c r="C57" s="30"/>
      <c r="D57" s="43"/>
      <c r="E57" s="5" t="s">
        <v>17</v>
      </c>
      <c r="F57" s="8">
        <v>0</v>
      </c>
      <c r="G57" s="8">
        <v>0</v>
      </c>
      <c r="H57" s="33"/>
      <c r="I57" s="34"/>
      <c r="J57" s="34"/>
      <c r="K57" s="34"/>
    </row>
    <row r="58" spans="1:11" ht="37.9" customHeight="1">
      <c r="A58" s="46"/>
      <c r="B58" s="56" t="s">
        <v>55</v>
      </c>
      <c r="C58" s="28">
        <v>601</v>
      </c>
      <c r="D58" s="51" t="s">
        <v>63</v>
      </c>
      <c r="E58" s="6" t="s">
        <v>15</v>
      </c>
      <c r="F58" s="8">
        <f t="shared" ref="F58" si="20">F59+F60</f>
        <v>317490</v>
      </c>
      <c r="G58" s="8">
        <f t="shared" ref="G58" si="21">G59+G60</f>
        <v>317490</v>
      </c>
      <c r="H58" s="31" t="s">
        <v>78</v>
      </c>
      <c r="I58" s="34" t="s">
        <v>19</v>
      </c>
      <c r="J58" s="34">
        <v>1</v>
      </c>
      <c r="K58" s="34">
        <v>1</v>
      </c>
    </row>
    <row r="59" spans="1:11" ht="37.9" customHeight="1">
      <c r="A59" s="47"/>
      <c r="B59" s="57"/>
      <c r="C59" s="29"/>
      <c r="D59" s="42"/>
      <c r="E59" s="5" t="s">
        <v>16</v>
      </c>
      <c r="F59" s="8">
        <v>317490</v>
      </c>
      <c r="G59" s="8">
        <v>317490</v>
      </c>
      <c r="H59" s="32"/>
      <c r="I59" s="34"/>
      <c r="J59" s="34"/>
      <c r="K59" s="34"/>
    </row>
    <row r="60" spans="1:11" ht="37.9" customHeight="1">
      <c r="A60" s="47"/>
      <c r="B60" s="58"/>
      <c r="C60" s="30"/>
      <c r="D60" s="43"/>
      <c r="E60" s="5" t="s">
        <v>17</v>
      </c>
      <c r="F60" s="8">
        <v>0</v>
      </c>
      <c r="G60" s="8">
        <v>0</v>
      </c>
      <c r="H60" s="33"/>
      <c r="I60" s="34"/>
      <c r="J60" s="34"/>
      <c r="K60" s="34"/>
    </row>
    <row r="61" spans="1:11" ht="37.9" customHeight="1">
      <c r="A61" s="46"/>
      <c r="B61" s="56" t="s">
        <v>131</v>
      </c>
      <c r="C61" s="28">
        <v>601</v>
      </c>
      <c r="D61" s="51" t="s">
        <v>64</v>
      </c>
      <c r="E61" s="6" t="s">
        <v>15</v>
      </c>
      <c r="F61" s="8">
        <f t="shared" ref="F61" si="22">F62+F63</f>
        <v>45839</v>
      </c>
      <c r="G61" s="8">
        <f t="shared" ref="G61" si="23">G62+G63</f>
        <v>45839</v>
      </c>
      <c r="H61" s="48" t="s">
        <v>78</v>
      </c>
      <c r="I61" s="35" t="s">
        <v>81</v>
      </c>
      <c r="J61" s="34">
        <v>1</v>
      </c>
      <c r="K61" s="34">
        <v>1</v>
      </c>
    </row>
    <row r="62" spans="1:11" ht="37.9" customHeight="1">
      <c r="A62" s="47"/>
      <c r="B62" s="57"/>
      <c r="C62" s="29"/>
      <c r="D62" s="42"/>
      <c r="E62" s="5" t="s">
        <v>16</v>
      </c>
      <c r="F62" s="8">
        <v>45839</v>
      </c>
      <c r="G62" s="8">
        <v>45839</v>
      </c>
      <c r="H62" s="49"/>
      <c r="I62" s="36"/>
      <c r="J62" s="34"/>
      <c r="K62" s="34"/>
    </row>
    <row r="63" spans="1:11" ht="100.5" customHeight="1">
      <c r="A63" s="47"/>
      <c r="B63" s="58"/>
      <c r="C63" s="30"/>
      <c r="D63" s="43"/>
      <c r="E63" s="5" t="s">
        <v>17</v>
      </c>
      <c r="F63" s="8">
        <v>0</v>
      </c>
      <c r="G63" s="8">
        <v>0</v>
      </c>
      <c r="H63" s="50"/>
      <c r="I63" s="37"/>
      <c r="J63" s="34"/>
      <c r="K63" s="34"/>
    </row>
    <row r="64" spans="1:11" ht="37.9" customHeight="1">
      <c r="A64" s="46"/>
      <c r="B64" s="56" t="s">
        <v>56</v>
      </c>
      <c r="C64" s="28">
        <v>601</v>
      </c>
      <c r="D64" s="51" t="s">
        <v>65</v>
      </c>
      <c r="E64" s="6" t="s">
        <v>15</v>
      </c>
      <c r="F64" s="8">
        <f t="shared" ref="F64" si="24">F65+F66</f>
        <v>4943</v>
      </c>
      <c r="G64" s="8">
        <f t="shared" ref="G64" si="25">G65+G66</f>
        <v>4943</v>
      </c>
      <c r="H64" s="48" t="s">
        <v>78</v>
      </c>
      <c r="I64" s="35" t="s">
        <v>81</v>
      </c>
      <c r="J64" s="34">
        <v>1</v>
      </c>
      <c r="K64" s="34">
        <v>1</v>
      </c>
    </row>
    <row r="65" spans="1:11" ht="37.9" customHeight="1">
      <c r="A65" s="47"/>
      <c r="B65" s="57"/>
      <c r="C65" s="29"/>
      <c r="D65" s="42"/>
      <c r="E65" s="5" t="s">
        <v>16</v>
      </c>
      <c r="F65" s="8">
        <v>4943</v>
      </c>
      <c r="G65" s="8">
        <v>4943</v>
      </c>
      <c r="H65" s="49"/>
      <c r="I65" s="36"/>
      <c r="J65" s="34"/>
      <c r="K65" s="34"/>
    </row>
    <row r="66" spans="1:11" ht="37.9" customHeight="1">
      <c r="A66" s="47"/>
      <c r="B66" s="58"/>
      <c r="C66" s="30"/>
      <c r="D66" s="43"/>
      <c r="E66" s="5" t="s">
        <v>17</v>
      </c>
      <c r="F66" s="8">
        <v>0</v>
      </c>
      <c r="G66" s="8">
        <v>0</v>
      </c>
      <c r="H66" s="50"/>
      <c r="I66" s="37"/>
      <c r="J66" s="34"/>
      <c r="K66" s="34"/>
    </row>
    <row r="67" spans="1:11" ht="25.5" customHeight="1">
      <c r="A67" s="46"/>
      <c r="B67" s="56" t="s">
        <v>57</v>
      </c>
      <c r="C67" s="28">
        <v>601</v>
      </c>
      <c r="D67" s="51" t="s">
        <v>66</v>
      </c>
      <c r="E67" s="6" t="s">
        <v>15</v>
      </c>
      <c r="F67" s="8">
        <f>F68+F69</f>
        <v>4398</v>
      </c>
      <c r="G67" s="8">
        <f>G68+G69</f>
        <v>4398</v>
      </c>
      <c r="H67" s="48" t="s">
        <v>78</v>
      </c>
      <c r="I67" s="35" t="s">
        <v>81</v>
      </c>
      <c r="J67" s="34">
        <v>1</v>
      </c>
      <c r="K67" s="34">
        <v>1</v>
      </c>
    </row>
    <row r="68" spans="1:11" ht="28.5" customHeight="1">
      <c r="A68" s="47"/>
      <c r="B68" s="57"/>
      <c r="C68" s="29"/>
      <c r="D68" s="42"/>
      <c r="E68" s="5" t="s">
        <v>16</v>
      </c>
      <c r="F68" s="8">
        <v>0</v>
      </c>
      <c r="G68" s="8">
        <v>0</v>
      </c>
      <c r="H68" s="49"/>
      <c r="I68" s="36"/>
      <c r="J68" s="34"/>
      <c r="K68" s="34"/>
    </row>
    <row r="69" spans="1:11" ht="23.25" customHeight="1">
      <c r="A69" s="47"/>
      <c r="B69" s="58"/>
      <c r="C69" s="30"/>
      <c r="D69" s="43"/>
      <c r="E69" s="5" t="s">
        <v>17</v>
      </c>
      <c r="F69" s="8">
        <v>4398</v>
      </c>
      <c r="G69" s="8">
        <v>4398</v>
      </c>
      <c r="H69" s="50"/>
      <c r="I69" s="37"/>
      <c r="J69" s="34"/>
      <c r="K69" s="34"/>
    </row>
    <row r="70" spans="1:11" ht="24" customHeight="1">
      <c r="A70" s="46"/>
      <c r="B70" s="56" t="s">
        <v>58</v>
      </c>
      <c r="C70" s="28">
        <v>601</v>
      </c>
      <c r="D70" s="51" t="s">
        <v>67</v>
      </c>
      <c r="E70" s="6" t="s">
        <v>15</v>
      </c>
      <c r="F70" s="8">
        <f t="shared" ref="F70" si="26">F71+F72</f>
        <v>1000</v>
      </c>
      <c r="G70" s="8">
        <f t="shared" ref="G70" si="27">G71+G72</f>
        <v>1000</v>
      </c>
      <c r="H70" s="48" t="s">
        <v>78</v>
      </c>
      <c r="I70" s="35" t="s">
        <v>81</v>
      </c>
      <c r="J70" s="34">
        <v>1</v>
      </c>
      <c r="K70" s="34">
        <v>1</v>
      </c>
    </row>
    <row r="71" spans="1:11" ht="45.6" customHeight="1">
      <c r="A71" s="47"/>
      <c r="B71" s="57"/>
      <c r="C71" s="29"/>
      <c r="D71" s="42"/>
      <c r="E71" s="5" t="s">
        <v>16</v>
      </c>
      <c r="F71" s="8">
        <v>0</v>
      </c>
      <c r="G71" s="8">
        <v>0</v>
      </c>
      <c r="H71" s="49"/>
      <c r="I71" s="36"/>
      <c r="J71" s="34"/>
      <c r="K71" s="34"/>
    </row>
    <row r="72" spans="1:11" ht="33" customHeight="1">
      <c r="A72" s="47"/>
      <c r="B72" s="58"/>
      <c r="C72" s="30"/>
      <c r="D72" s="43"/>
      <c r="E72" s="5" t="s">
        <v>17</v>
      </c>
      <c r="F72" s="8">
        <v>1000</v>
      </c>
      <c r="G72" s="8">
        <v>1000</v>
      </c>
      <c r="H72" s="50"/>
      <c r="I72" s="37"/>
      <c r="J72" s="34"/>
      <c r="K72" s="34"/>
    </row>
    <row r="73" spans="1:11" ht="36" customHeight="1">
      <c r="A73" s="59"/>
      <c r="B73" s="56" t="s">
        <v>79</v>
      </c>
      <c r="C73" s="28">
        <v>601</v>
      </c>
      <c r="D73" s="51" t="s">
        <v>71</v>
      </c>
      <c r="E73" s="6" t="s">
        <v>15</v>
      </c>
      <c r="F73" s="7">
        <f t="shared" ref="F73" si="28">F74+F75</f>
        <v>0</v>
      </c>
      <c r="G73" s="7">
        <f t="shared" ref="G73" si="29">G74+G75</f>
        <v>0</v>
      </c>
      <c r="H73" s="31" t="s">
        <v>96</v>
      </c>
      <c r="I73" s="28" t="s">
        <v>21</v>
      </c>
      <c r="J73" s="34"/>
      <c r="K73" s="34"/>
    </row>
    <row r="74" spans="1:11" ht="36" customHeight="1">
      <c r="A74" s="59"/>
      <c r="B74" s="57"/>
      <c r="C74" s="29"/>
      <c r="D74" s="42"/>
      <c r="E74" s="5" t="s">
        <v>16</v>
      </c>
      <c r="F74" s="7">
        <v>0</v>
      </c>
      <c r="G74" s="7">
        <v>0</v>
      </c>
      <c r="H74" s="32"/>
      <c r="I74" s="29"/>
      <c r="J74" s="34"/>
      <c r="K74" s="34"/>
    </row>
    <row r="75" spans="1:11" ht="36" customHeight="1">
      <c r="A75" s="59"/>
      <c r="B75" s="58"/>
      <c r="C75" s="30"/>
      <c r="D75" s="43"/>
      <c r="E75" s="5" t="s">
        <v>17</v>
      </c>
      <c r="F75" s="7">
        <v>0</v>
      </c>
      <c r="G75" s="7">
        <v>0</v>
      </c>
      <c r="H75" s="33"/>
      <c r="I75" s="30"/>
      <c r="J75" s="34"/>
      <c r="K75" s="34"/>
    </row>
    <row r="76" spans="1:11" ht="36" customHeight="1">
      <c r="A76" s="59"/>
      <c r="B76" s="27" t="s">
        <v>135</v>
      </c>
      <c r="C76" s="34">
        <v>601</v>
      </c>
      <c r="D76" s="55" t="s">
        <v>136</v>
      </c>
      <c r="E76" s="6" t="s">
        <v>15</v>
      </c>
      <c r="F76" s="9">
        <v>28000</v>
      </c>
      <c r="G76" s="9">
        <v>28000</v>
      </c>
      <c r="H76" s="31" t="s">
        <v>150</v>
      </c>
      <c r="I76" s="28" t="s">
        <v>21</v>
      </c>
      <c r="J76" s="28">
        <v>100</v>
      </c>
      <c r="K76" s="28">
        <v>100</v>
      </c>
    </row>
    <row r="77" spans="1:11" ht="36" customHeight="1">
      <c r="A77" s="59"/>
      <c r="B77" s="27"/>
      <c r="C77" s="34"/>
      <c r="D77" s="39"/>
      <c r="E77" s="5" t="s">
        <v>16</v>
      </c>
      <c r="F77" s="9">
        <v>0</v>
      </c>
      <c r="G77" s="9">
        <v>0</v>
      </c>
      <c r="H77" s="32"/>
      <c r="I77" s="29"/>
      <c r="J77" s="29"/>
      <c r="K77" s="29"/>
    </row>
    <row r="78" spans="1:11" ht="36" customHeight="1">
      <c r="A78" s="59"/>
      <c r="B78" s="27"/>
      <c r="C78" s="34"/>
      <c r="D78" s="39"/>
      <c r="E78" s="5" t="s">
        <v>17</v>
      </c>
      <c r="F78" s="9">
        <v>28000</v>
      </c>
      <c r="G78" s="9">
        <v>28000</v>
      </c>
      <c r="H78" s="33"/>
      <c r="I78" s="30"/>
      <c r="J78" s="30"/>
      <c r="K78" s="30"/>
    </row>
    <row r="79" spans="1:11" ht="36" customHeight="1">
      <c r="A79" s="59"/>
      <c r="B79" s="56" t="s">
        <v>134</v>
      </c>
      <c r="C79" s="28">
        <v>601</v>
      </c>
      <c r="D79" s="51" t="s">
        <v>80</v>
      </c>
      <c r="E79" s="6" t="s">
        <v>15</v>
      </c>
      <c r="F79" s="7">
        <f t="shared" ref="F79" si="30">F80+F81</f>
        <v>4398</v>
      </c>
      <c r="G79" s="7">
        <f t="shared" ref="G79" si="31">G80+G81</f>
        <v>4398</v>
      </c>
      <c r="H79" s="48" t="s">
        <v>78</v>
      </c>
      <c r="I79" s="35" t="s">
        <v>81</v>
      </c>
      <c r="J79" s="28">
        <v>1</v>
      </c>
      <c r="K79" s="28">
        <v>1</v>
      </c>
    </row>
    <row r="80" spans="1:11" ht="36" customHeight="1">
      <c r="A80" s="59"/>
      <c r="B80" s="57"/>
      <c r="C80" s="29"/>
      <c r="D80" s="42"/>
      <c r="E80" s="5" t="s">
        <v>16</v>
      </c>
      <c r="F80" s="7">
        <v>0</v>
      </c>
      <c r="G80" s="7">
        <v>0</v>
      </c>
      <c r="H80" s="49"/>
      <c r="I80" s="36"/>
      <c r="J80" s="29"/>
      <c r="K80" s="29"/>
    </row>
    <row r="81" spans="1:11" ht="36" customHeight="1">
      <c r="A81" s="59"/>
      <c r="B81" s="58"/>
      <c r="C81" s="30"/>
      <c r="D81" s="43"/>
      <c r="E81" s="5" t="s">
        <v>17</v>
      </c>
      <c r="F81" s="7">
        <v>4398</v>
      </c>
      <c r="G81" s="7">
        <v>4398</v>
      </c>
      <c r="H81" s="50"/>
      <c r="I81" s="37"/>
      <c r="J81" s="30"/>
      <c r="K81" s="30"/>
    </row>
    <row r="82" spans="1:11" ht="36" customHeight="1">
      <c r="A82" s="59"/>
      <c r="B82" s="27" t="s">
        <v>132</v>
      </c>
      <c r="C82" s="34">
        <v>601</v>
      </c>
      <c r="D82" s="55" t="s">
        <v>133</v>
      </c>
      <c r="E82" s="6" t="s">
        <v>15</v>
      </c>
      <c r="F82" s="9">
        <v>52379.45</v>
      </c>
      <c r="G82" s="9">
        <v>52379.45</v>
      </c>
      <c r="H82" s="31" t="s">
        <v>78</v>
      </c>
      <c r="I82" s="34" t="s">
        <v>19</v>
      </c>
      <c r="J82" s="28">
        <v>1</v>
      </c>
      <c r="K82" s="28">
        <v>1</v>
      </c>
    </row>
    <row r="83" spans="1:11" ht="36" customHeight="1">
      <c r="A83" s="59"/>
      <c r="B83" s="27"/>
      <c r="C83" s="34"/>
      <c r="D83" s="39"/>
      <c r="E83" s="5" t="s">
        <v>16</v>
      </c>
      <c r="F83" s="9">
        <v>0</v>
      </c>
      <c r="G83" s="9">
        <v>0</v>
      </c>
      <c r="H83" s="32"/>
      <c r="I83" s="34"/>
      <c r="J83" s="29"/>
      <c r="K83" s="29"/>
    </row>
    <row r="84" spans="1:11" ht="36" customHeight="1">
      <c r="A84" s="59"/>
      <c r="B84" s="27"/>
      <c r="C84" s="34"/>
      <c r="D84" s="39"/>
      <c r="E84" s="5" t="s">
        <v>17</v>
      </c>
      <c r="F84" s="9">
        <v>52379.45</v>
      </c>
      <c r="G84" s="9">
        <v>52379.45</v>
      </c>
      <c r="H84" s="33"/>
      <c r="I84" s="34"/>
      <c r="J84" s="30"/>
      <c r="K84" s="30"/>
    </row>
    <row r="85" spans="1:11" ht="26.45" customHeight="1">
      <c r="A85" s="68" t="s">
        <v>68</v>
      </c>
      <c r="B85" s="69"/>
      <c r="C85" s="69"/>
      <c r="D85" s="70"/>
      <c r="E85" s="6" t="s">
        <v>15</v>
      </c>
      <c r="F85" s="7">
        <f t="shared" ref="F85:G85" si="32">F86+F87</f>
        <v>9699271.8200000003</v>
      </c>
      <c r="G85" s="7">
        <f t="shared" si="32"/>
        <v>9013935.7799999975</v>
      </c>
      <c r="H85" s="34" t="s">
        <v>20</v>
      </c>
      <c r="I85" s="34" t="s">
        <v>20</v>
      </c>
      <c r="J85" s="34" t="s">
        <v>20</v>
      </c>
      <c r="K85" s="34" t="s">
        <v>20</v>
      </c>
    </row>
    <row r="86" spans="1:11" ht="25.5">
      <c r="A86" s="71"/>
      <c r="B86" s="72"/>
      <c r="C86" s="72"/>
      <c r="D86" s="73"/>
      <c r="E86" s="5" t="s">
        <v>16</v>
      </c>
      <c r="F86" s="8">
        <f>F14+F32</f>
        <v>9365019.370000001</v>
      </c>
      <c r="G86" s="8">
        <f>G14+G32</f>
        <v>8679683.3299999982</v>
      </c>
      <c r="H86" s="34"/>
      <c r="I86" s="34"/>
      <c r="J86" s="34"/>
      <c r="K86" s="34"/>
    </row>
    <row r="87" spans="1:11" ht="21.6" customHeight="1">
      <c r="A87" s="74"/>
      <c r="B87" s="75"/>
      <c r="C87" s="75"/>
      <c r="D87" s="76"/>
      <c r="E87" s="5" t="s">
        <v>17</v>
      </c>
      <c r="F87" s="8">
        <f>F15+F33</f>
        <v>334252.45</v>
      </c>
      <c r="G87" s="8">
        <f>G15+G33</f>
        <v>334252.45</v>
      </c>
      <c r="H87" s="34"/>
      <c r="I87" s="34"/>
      <c r="J87" s="34"/>
      <c r="K87" s="34"/>
    </row>
    <row r="88" spans="1:11" ht="41.25" customHeight="1">
      <c r="A88" s="46"/>
      <c r="B88" s="52" t="s">
        <v>46</v>
      </c>
      <c r="C88" s="38" t="s">
        <v>23</v>
      </c>
      <c r="D88" s="38"/>
      <c r="E88" s="38"/>
      <c r="F88" s="38"/>
      <c r="G88" s="38"/>
      <c r="H88" s="38"/>
      <c r="I88" s="38"/>
      <c r="J88" s="38"/>
      <c r="K88" s="38"/>
    </row>
    <row r="89" spans="1:11" ht="53.25" customHeight="1">
      <c r="A89" s="47"/>
      <c r="B89" s="63"/>
      <c r="C89" s="38"/>
      <c r="D89" s="38"/>
      <c r="E89" s="38"/>
      <c r="F89" s="38"/>
      <c r="G89" s="38"/>
      <c r="H89" s="38"/>
      <c r="I89" s="38"/>
      <c r="J89" s="38"/>
      <c r="K89" s="38"/>
    </row>
    <row r="90" spans="1:11" ht="24.75" hidden="1" customHeight="1">
      <c r="A90" s="60"/>
      <c r="B90" s="64"/>
      <c r="C90" s="38"/>
      <c r="D90" s="38"/>
      <c r="E90" s="38"/>
      <c r="F90" s="38"/>
      <c r="G90" s="38"/>
      <c r="H90" s="38"/>
      <c r="I90" s="38"/>
      <c r="J90" s="38"/>
      <c r="K90" s="38"/>
    </row>
    <row r="91" spans="1:11" ht="12.75" customHeight="1">
      <c r="A91" s="46"/>
      <c r="B91" s="52" t="s">
        <v>124</v>
      </c>
      <c r="C91" s="28" t="s">
        <v>20</v>
      </c>
      <c r="D91" s="28" t="s">
        <v>20</v>
      </c>
      <c r="E91" s="6" t="s">
        <v>15</v>
      </c>
      <c r="F91" s="4">
        <f t="shared" ref="F91:G91" si="33">F92+F93</f>
        <v>512574.61</v>
      </c>
      <c r="G91" s="4">
        <f t="shared" si="33"/>
        <v>505145.11</v>
      </c>
      <c r="H91" s="34" t="s">
        <v>20</v>
      </c>
      <c r="I91" s="34" t="s">
        <v>20</v>
      </c>
      <c r="J91" s="34" t="s">
        <v>20</v>
      </c>
      <c r="K91" s="34" t="s">
        <v>20</v>
      </c>
    </row>
    <row r="92" spans="1:11" ht="58.15" customHeight="1">
      <c r="A92" s="47"/>
      <c r="B92" s="63"/>
      <c r="C92" s="29"/>
      <c r="D92" s="29"/>
      <c r="E92" s="5" t="s">
        <v>16</v>
      </c>
      <c r="F92" s="22">
        <f>F95</f>
        <v>460574.61</v>
      </c>
      <c r="G92" s="22">
        <f>G95</f>
        <v>453145.11</v>
      </c>
      <c r="H92" s="34"/>
      <c r="I92" s="34"/>
      <c r="J92" s="34"/>
      <c r="K92" s="34"/>
    </row>
    <row r="93" spans="1:11" ht="37.15" customHeight="1">
      <c r="A93" s="60"/>
      <c r="B93" s="64"/>
      <c r="C93" s="30"/>
      <c r="D93" s="30"/>
      <c r="E93" s="5" t="s">
        <v>17</v>
      </c>
      <c r="F93" s="22">
        <f t="shared" ref="F93:G93" si="34">F96</f>
        <v>52000</v>
      </c>
      <c r="G93" s="22">
        <f t="shared" si="34"/>
        <v>52000</v>
      </c>
      <c r="H93" s="34"/>
      <c r="I93" s="34"/>
      <c r="J93" s="34"/>
      <c r="K93" s="34"/>
    </row>
    <row r="94" spans="1:11">
      <c r="A94" s="59"/>
      <c r="B94" s="52" t="s">
        <v>24</v>
      </c>
      <c r="C94" s="28" t="s">
        <v>20</v>
      </c>
      <c r="D94" s="28" t="s">
        <v>20</v>
      </c>
      <c r="E94" s="6" t="s">
        <v>15</v>
      </c>
      <c r="F94" s="4">
        <f t="shared" ref="F94" si="35">F95+F96</f>
        <v>512574.61</v>
      </c>
      <c r="G94" s="4">
        <f t="shared" ref="G94" si="36">G95+G96</f>
        <v>505145.11</v>
      </c>
      <c r="H94" s="34" t="s">
        <v>20</v>
      </c>
      <c r="I94" s="34" t="s">
        <v>20</v>
      </c>
      <c r="J94" s="34" t="s">
        <v>20</v>
      </c>
      <c r="K94" s="34" t="s">
        <v>20</v>
      </c>
    </row>
    <row r="95" spans="1:11" ht="30.75" customHeight="1">
      <c r="A95" s="59"/>
      <c r="B95" s="57"/>
      <c r="C95" s="29"/>
      <c r="D95" s="29"/>
      <c r="E95" s="5" t="s">
        <v>16</v>
      </c>
      <c r="F95" s="22">
        <f>F98+F107+F110+F113+F116+F104</f>
        <v>460574.61</v>
      </c>
      <c r="G95" s="22">
        <f>G98+G107+G110+G113+G116+G104</f>
        <v>453145.11</v>
      </c>
      <c r="H95" s="34"/>
      <c r="I95" s="34"/>
      <c r="J95" s="34"/>
      <c r="K95" s="34"/>
    </row>
    <row r="96" spans="1:11">
      <c r="A96" s="59"/>
      <c r="B96" s="58"/>
      <c r="C96" s="30"/>
      <c r="D96" s="30"/>
      <c r="E96" s="5" t="s">
        <v>17</v>
      </c>
      <c r="F96" s="22">
        <f>F99+F108+F111+F114+F117+F105</f>
        <v>52000</v>
      </c>
      <c r="G96" s="22">
        <f>G99+G108+G111+G114+G117+G105</f>
        <v>52000</v>
      </c>
      <c r="H96" s="34"/>
      <c r="I96" s="34"/>
      <c r="J96" s="34"/>
      <c r="K96" s="34"/>
    </row>
    <row r="97" spans="1:11">
      <c r="A97" s="46"/>
      <c r="B97" s="52" t="s">
        <v>25</v>
      </c>
      <c r="C97" s="28">
        <v>601</v>
      </c>
      <c r="D97" s="41" t="s">
        <v>41</v>
      </c>
      <c r="E97" s="6" t="s">
        <v>15</v>
      </c>
      <c r="F97" s="4">
        <f t="shared" ref="F97:G97" si="37">F98+F99</f>
        <v>331720.49</v>
      </c>
      <c r="G97" s="4">
        <f t="shared" si="37"/>
        <v>324290.99</v>
      </c>
      <c r="H97" s="31" t="s">
        <v>26</v>
      </c>
      <c r="I97" s="28" t="s">
        <v>27</v>
      </c>
      <c r="J97" s="28">
        <v>40</v>
      </c>
      <c r="K97" s="28">
        <v>69</v>
      </c>
    </row>
    <row r="98" spans="1:11" ht="35.25" customHeight="1">
      <c r="A98" s="47"/>
      <c r="B98" s="57"/>
      <c r="C98" s="29"/>
      <c r="D98" s="65"/>
      <c r="E98" s="5" t="s">
        <v>16</v>
      </c>
      <c r="F98" s="4">
        <v>331720.49</v>
      </c>
      <c r="G98" s="4">
        <v>324290.99</v>
      </c>
      <c r="H98" s="32"/>
      <c r="I98" s="29"/>
      <c r="J98" s="29"/>
      <c r="K98" s="29"/>
    </row>
    <row r="99" spans="1:11" ht="19.5" customHeight="1">
      <c r="A99" s="60"/>
      <c r="B99" s="58"/>
      <c r="C99" s="30"/>
      <c r="D99" s="66"/>
      <c r="E99" s="5" t="s">
        <v>17</v>
      </c>
      <c r="F99" s="4">
        <v>0</v>
      </c>
      <c r="G99" s="4">
        <v>0</v>
      </c>
      <c r="H99" s="33"/>
      <c r="I99" s="30"/>
      <c r="J99" s="30"/>
      <c r="K99" s="30"/>
    </row>
    <row r="100" spans="1:11" ht="0.75" hidden="1" customHeight="1">
      <c r="A100" s="46"/>
      <c r="B100" s="52" t="s">
        <v>28</v>
      </c>
      <c r="C100" s="28">
        <v>601</v>
      </c>
      <c r="D100" s="41" t="s">
        <v>29</v>
      </c>
      <c r="E100" s="6" t="s">
        <v>15</v>
      </c>
      <c r="F100" s="4"/>
      <c r="G100" s="4"/>
      <c r="H100" s="28" t="s">
        <v>20</v>
      </c>
      <c r="I100" s="28" t="s">
        <v>20</v>
      </c>
      <c r="J100" s="11"/>
      <c r="K100" s="28" t="s">
        <v>20</v>
      </c>
    </row>
    <row r="101" spans="1:11" ht="38.25" hidden="1" customHeight="1">
      <c r="A101" s="47"/>
      <c r="B101" s="57"/>
      <c r="C101" s="29"/>
      <c r="D101" s="65"/>
      <c r="E101" s="5" t="s">
        <v>16</v>
      </c>
      <c r="F101" s="4"/>
      <c r="G101" s="4"/>
      <c r="H101" s="29"/>
      <c r="I101" s="29"/>
      <c r="J101" s="12"/>
      <c r="K101" s="29"/>
    </row>
    <row r="102" spans="1:11" ht="13.5" hidden="1" customHeight="1">
      <c r="A102" s="60"/>
      <c r="B102" s="58"/>
      <c r="C102" s="30"/>
      <c r="D102" s="66"/>
      <c r="E102" s="5" t="s">
        <v>17</v>
      </c>
      <c r="F102" s="4"/>
      <c r="G102" s="4"/>
      <c r="H102" s="30"/>
      <c r="I102" s="30"/>
      <c r="J102" s="13"/>
      <c r="K102" s="30"/>
    </row>
    <row r="103" spans="1:11" ht="13.5" customHeight="1">
      <c r="A103" s="59"/>
      <c r="B103" s="44" t="s">
        <v>137</v>
      </c>
      <c r="C103" s="34">
        <v>601</v>
      </c>
      <c r="D103" s="39" t="s">
        <v>138</v>
      </c>
      <c r="E103" s="6" t="s">
        <v>15</v>
      </c>
      <c r="F103" s="7">
        <f>F104+F105</f>
        <v>2990</v>
      </c>
      <c r="G103" s="7">
        <f>G104+G105</f>
        <v>2990</v>
      </c>
      <c r="H103" s="38" t="s">
        <v>151</v>
      </c>
      <c r="I103" s="38" t="s">
        <v>19</v>
      </c>
      <c r="J103" s="38">
        <v>20</v>
      </c>
      <c r="K103" s="38">
        <v>20</v>
      </c>
    </row>
    <row r="104" spans="1:11" ht="37.5" customHeight="1">
      <c r="A104" s="59"/>
      <c r="B104" s="27"/>
      <c r="C104" s="34"/>
      <c r="D104" s="40"/>
      <c r="E104" s="5" t="s">
        <v>16</v>
      </c>
      <c r="F104" s="7">
        <v>2990</v>
      </c>
      <c r="G104" s="7">
        <v>2990</v>
      </c>
      <c r="H104" s="38"/>
      <c r="I104" s="38"/>
      <c r="J104" s="38"/>
      <c r="K104" s="38"/>
    </row>
    <row r="105" spans="1:11">
      <c r="A105" s="59"/>
      <c r="B105" s="27"/>
      <c r="C105" s="34"/>
      <c r="D105" s="40"/>
      <c r="E105" s="5" t="s">
        <v>17</v>
      </c>
      <c r="F105" s="7">
        <v>0</v>
      </c>
      <c r="G105" s="7">
        <v>0</v>
      </c>
      <c r="H105" s="38"/>
      <c r="I105" s="38"/>
      <c r="J105" s="38"/>
      <c r="K105" s="38"/>
    </row>
    <row r="106" spans="1:11" ht="30" customHeight="1">
      <c r="A106" s="46"/>
      <c r="B106" s="52" t="s">
        <v>37</v>
      </c>
      <c r="C106" s="28">
        <v>601</v>
      </c>
      <c r="D106" s="41" t="s">
        <v>42</v>
      </c>
      <c r="E106" s="6" t="s">
        <v>15</v>
      </c>
      <c r="F106" s="4">
        <f>F107+F108</f>
        <v>3888.35</v>
      </c>
      <c r="G106" s="4">
        <f>G107+G108</f>
        <v>3888.35</v>
      </c>
      <c r="H106" s="31" t="s">
        <v>97</v>
      </c>
      <c r="I106" s="28" t="s">
        <v>21</v>
      </c>
      <c r="J106" s="28">
        <v>100</v>
      </c>
      <c r="K106" s="28">
        <v>100</v>
      </c>
    </row>
    <row r="107" spans="1:11" ht="25.5">
      <c r="A107" s="47"/>
      <c r="B107" s="57"/>
      <c r="C107" s="29"/>
      <c r="D107" s="65"/>
      <c r="E107" s="5" t="s">
        <v>16</v>
      </c>
      <c r="F107" s="4">
        <v>3888.35</v>
      </c>
      <c r="G107" s="4">
        <v>3888.35</v>
      </c>
      <c r="H107" s="32"/>
      <c r="I107" s="29"/>
      <c r="J107" s="29"/>
      <c r="K107" s="29"/>
    </row>
    <row r="108" spans="1:11" ht="24" customHeight="1">
      <c r="A108" s="60"/>
      <c r="B108" s="58"/>
      <c r="C108" s="30"/>
      <c r="D108" s="66"/>
      <c r="E108" s="5" t="s">
        <v>17</v>
      </c>
      <c r="F108" s="4">
        <v>0</v>
      </c>
      <c r="G108" s="4">
        <v>0</v>
      </c>
      <c r="H108" s="33"/>
      <c r="I108" s="30"/>
      <c r="J108" s="30"/>
      <c r="K108" s="30"/>
    </row>
    <row r="109" spans="1:11" ht="16.899999999999999" customHeight="1">
      <c r="A109" s="20"/>
      <c r="B109" s="52" t="s">
        <v>38</v>
      </c>
      <c r="C109" s="28">
        <v>601</v>
      </c>
      <c r="D109" s="41" t="s">
        <v>43</v>
      </c>
      <c r="E109" s="6" t="s">
        <v>15</v>
      </c>
      <c r="F109" s="4">
        <f t="shared" ref="F109" si="38">F110+F111</f>
        <v>116975.77</v>
      </c>
      <c r="G109" s="4">
        <f t="shared" ref="G109" si="39">G110+G111</f>
        <v>116975.77</v>
      </c>
      <c r="H109" s="31" t="s">
        <v>120</v>
      </c>
      <c r="I109" s="28" t="s">
        <v>21</v>
      </c>
      <c r="J109" s="28">
        <v>100</v>
      </c>
      <c r="K109" s="28">
        <v>100</v>
      </c>
    </row>
    <row r="110" spans="1:11" ht="32.25" customHeight="1">
      <c r="A110" s="59"/>
      <c r="B110" s="63"/>
      <c r="C110" s="29"/>
      <c r="D110" s="42"/>
      <c r="E110" s="5" t="s">
        <v>16</v>
      </c>
      <c r="F110" s="4">
        <v>116975.77</v>
      </c>
      <c r="G110" s="4">
        <v>116975.77</v>
      </c>
      <c r="H110" s="32"/>
      <c r="I110" s="29"/>
      <c r="J110" s="29"/>
      <c r="K110" s="29"/>
    </row>
    <row r="111" spans="1:11" ht="40.5" customHeight="1">
      <c r="A111" s="59"/>
      <c r="B111" s="64"/>
      <c r="C111" s="30"/>
      <c r="D111" s="43"/>
      <c r="E111" s="5" t="s">
        <v>17</v>
      </c>
      <c r="F111" s="4">
        <v>0</v>
      </c>
      <c r="G111" s="4">
        <v>0</v>
      </c>
      <c r="H111" s="33"/>
      <c r="I111" s="30"/>
      <c r="J111" s="30"/>
      <c r="K111" s="30"/>
    </row>
    <row r="112" spans="1:11" ht="22.15" customHeight="1">
      <c r="A112" s="23"/>
      <c r="B112" s="44" t="s">
        <v>98</v>
      </c>
      <c r="C112" s="34">
        <v>601</v>
      </c>
      <c r="D112" s="39" t="s">
        <v>99</v>
      </c>
      <c r="E112" s="6" t="s">
        <v>15</v>
      </c>
      <c r="F112" s="4">
        <f>F113+F114</f>
        <v>52000</v>
      </c>
      <c r="G112" s="4">
        <f>G113+G114</f>
        <v>52000</v>
      </c>
      <c r="H112" s="31" t="s">
        <v>100</v>
      </c>
      <c r="I112" s="28" t="s">
        <v>21</v>
      </c>
      <c r="J112" s="28">
        <v>100</v>
      </c>
      <c r="K112" s="28">
        <v>100</v>
      </c>
    </row>
    <row r="113" spans="1:11" ht="37.15" customHeight="1">
      <c r="A113" s="23"/>
      <c r="B113" s="27"/>
      <c r="C113" s="34"/>
      <c r="D113" s="40"/>
      <c r="E113" s="5" t="s">
        <v>16</v>
      </c>
      <c r="F113" s="4">
        <v>0</v>
      </c>
      <c r="G113" s="4">
        <v>0</v>
      </c>
      <c r="H113" s="32"/>
      <c r="I113" s="29"/>
      <c r="J113" s="29"/>
      <c r="K113" s="29"/>
    </row>
    <row r="114" spans="1:11" ht="22.15" customHeight="1">
      <c r="A114" s="23"/>
      <c r="B114" s="27"/>
      <c r="C114" s="34"/>
      <c r="D114" s="40"/>
      <c r="E114" s="5" t="s">
        <v>17</v>
      </c>
      <c r="F114" s="4">
        <v>52000</v>
      </c>
      <c r="G114" s="4">
        <v>52000</v>
      </c>
      <c r="H114" s="33"/>
      <c r="I114" s="30"/>
      <c r="J114" s="30"/>
      <c r="K114" s="30"/>
    </row>
    <row r="115" spans="1:11" ht="22.15" customHeight="1">
      <c r="A115" s="23"/>
      <c r="B115" s="44" t="s">
        <v>101</v>
      </c>
      <c r="C115" s="34">
        <v>601</v>
      </c>
      <c r="D115" s="39" t="s">
        <v>102</v>
      </c>
      <c r="E115" s="6" t="s">
        <v>15</v>
      </c>
      <c r="F115" s="4">
        <f>F116+F117</f>
        <v>5000</v>
      </c>
      <c r="G115" s="4">
        <f>G116+G117</f>
        <v>5000</v>
      </c>
      <c r="H115" s="31" t="s">
        <v>100</v>
      </c>
      <c r="I115" s="28" t="s">
        <v>21</v>
      </c>
      <c r="J115" s="28">
        <v>100</v>
      </c>
      <c r="K115" s="28">
        <v>100</v>
      </c>
    </row>
    <row r="116" spans="1:11" ht="31.9" customHeight="1">
      <c r="A116" s="23"/>
      <c r="B116" s="27"/>
      <c r="C116" s="34"/>
      <c r="D116" s="40"/>
      <c r="E116" s="5" t="s">
        <v>16</v>
      </c>
      <c r="F116" s="4">
        <v>5000</v>
      </c>
      <c r="G116" s="4">
        <v>5000</v>
      </c>
      <c r="H116" s="32"/>
      <c r="I116" s="29"/>
      <c r="J116" s="29"/>
      <c r="K116" s="29"/>
    </row>
    <row r="117" spans="1:11" ht="22.15" customHeight="1">
      <c r="A117" s="23"/>
      <c r="B117" s="27"/>
      <c r="C117" s="34"/>
      <c r="D117" s="40"/>
      <c r="E117" s="5" t="s">
        <v>17</v>
      </c>
      <c r="F117" s="4">
        <v>0</v>
      </c>
      <c r="G117" s="4">
        <v>0</v>
      </c>
      <c r="H117" s="33"/>
      <c r="I117" s="30"/>
      <c r="J117" s="30"/>
      <c r="K117" s="30"/>
    </row>
    <row r="118" spans="1:11">
      <c r="A118" s="46"/>
      <c r="B118" s="52" t="s">
        <v>103</v>
      </c>
      <c r="C118" s="28" t="s">
        <v>20</v>
      </c>
      <c r="D118" s="41" t="s">
        <v>20</v>
      </c>
      <c r="E118" s="6" t="s">
        <v>15</v>
      </c>
      <c r="F118" s="7">
        <f t="shared" ref="F118:G118" si="40">F119+F120</f>
        <v>11125049.73</v>
      </c>
      <c r="G118" s="7">
        <f t="shared" si="40"/>
        <v>10958324.02</v>
      </c>
      <c r="H118" s="28" t="s">
        <v>20</v>
      </c>
      <c r="I118" s="28" t="s">
        <v>20</v>
      </c>
      <c r="J118" s="28" t="s">
        <v>20</v>
      </c>
      <c r="K118" s="28" t="s">
        <v>20</v>
      </c>
    </row>
    <row r="119" spans="1:11" ht="25.5">
      <c r="A119" s="47"/>
      <c r="B119" s="57"/>
      <c r="C119" s="29"/>
      <c r="D119" s="42"/>
      <c r="E119" s="5" t="s">
        <v>16</v>
      </c>
      <c r="F119" s="8">
        <f t="shared" ref="F119:G119" si="41">F122</f>
        <v>3612011.6500000004</v>
      </c>
      <c r="G119" s="8">
        <f t="shared" si="41"/>
        <v>3449848.44</v>
      </c>
      <c r="H119" s="29"/>
      <c r="I119" s="29"/>
      <c r="J119" s="29"/>
      <c r="K119" s="29"/>
    </row>
    <row r="120" spans="1:11" ht="31.15" customHeight="1">
      <c r="A120" s="60"/>
      <c r="B120" s="58"/>
      <c r="C120" s="30"/>
      <c r="D120" s="43"/>
      <c r="E120" s="5" t="s">
        <v>17</v>
      </c>
      <c r="F120" s="8">
        <f t="shared" ref="F120:G120" si="42">F123</f>
        <v>7513038.0800000001</v>
      </c>
      <c r="G120" s="8">
        <f t="shared" si="42"/>
        <v>7508475.5800000001</v>
      </c>
      <c r="H120" s="30"/>
      <c r="I120" s="30"/>
      <c r="J120" s="30"/>
      <c r="K120" s="30"/>
    </row>
    <row r="121" spans="1:11" ht="20.25" customHeight="1">
      <c r="A121" s="59"/>
      <c r="B121" s="52" t="s">
        <v>30</v>
      </c>
      <c r="C121" s="28" t="s">
        <v>20</v>
      </c>
      <c r="D121" s="41" t="s">
        <v>20</v>
      </c>
      <c r="E121" s="6" t="s">
        <v>15</v>
      </c>
      <c r="F121" s="7">
        <f t="shared" ref="F121" si="43">F122+F123</f>
        <v>11125049.73</v>
      </c>
      <c r="G121" s="7">
        <f t="shared" ref="G121" si="44">G122+G123</f>
        <v>10958324.02</v>
      </c>
      <c r="H121" s="28" t="s">
        <v>20</v>
      </c>
      <c r="I121" s="28" t="s">
        <v>20</v>
      </c>
      <c r="J121" s="28" t="s">
        <v>20</v>
      </c>
      <c r="K121" s="28" t="s">
        <v>20</v>
      </c>
    </row>
    <row r="122" spans="1:11" ht="43.5" customHeight="1">
      <c r="A122" s="59"/>
      <c r="B122" s="57"/>
      <c r="C122" s="29"/>
      <c r="D122" s="42"/>
      <c r="E122" s="5" t="s">
        <v>16</v>
      </c>
      <c r="F122" s="8">
        <f>F125+F128+F144+F141+F131+F134+F137+F138</f>
        <v>3612011.6500000004</v>
      </c>
      <c r="G122" s="8">
        <f>G125+G128+G144+G141+G131+G134+G137+G138</f>
        <v>3449848.44</v>
      </c>
      <c r="H122" s="29"/>
      <c r="I122" s="29"/>
      <c r="J122" s="29"/>
      <c r="K122" s="29"/>
    </row>
    <row r="123" spans="1:11" ht="18.600000000000001" customHeight="1">
      <c r="A123" s="59"/>
      <c r="B123" s="58"/>
      <c r="C123" s="30"/>
      <c r="D123" s="43"/>
      <c r="E123" s="5" t="s">
        <v>17</v>
      </c>
      <c r="F123" s="8">
        <f>F126+F129+F145+F142+F132+F135+F139</f>
        <v>7513038.0800000001</v>
      </c>
      <c r="G123" s="8">
        <f>G126+G129+G145+G142+G132+G135+G139</f>
        <v>7508475.5800000001</v>
      </c>
      <c r="H123" s="30"/>
      <c r="I123" s="30"/>
      <c r="J123" s="30"/>
      <c r="K123" s="30"/>
    </row>
    <row r="124" spans="1:11" ht="46.15" customHeight="1">
      <c r="A124" s="46"/>
      <c r="B124" s="52" t="s">
        <v>31</v>
      </c>
      <c r="C124" s="28">
        <v>601</v>
      </c>
      <c r="D124" s="41" t="s">
        <v>39</v>
      </c>
      <c r="E124" s="6" t="s">
        <v>15</v>
      </c>
      <c r="F124" s="7">
        <f t="shared" ref="F124:G124" si="45">F125+F126</f>
        <v>926916.04</v>
      </c>
      <c r="G124" s="7">
        <f t="shared" si="45"/>
        <v>827191.04</v>
      </c>
      <c r="H124" s="31" t="s">
        <v>100</v>
      </c>
      <c r="I124" s="28" t="s">
        <v>21</v>
      </c>
      <c r="J124" s="28">
        <v>100</v>
      </c>
      <c r="K124" s="28">
        <v>100</v>
      </c>
    </row>
    <row r="125" spans="1:11" ht="47.25" customHeight="1">
      <c r="A125" s="47"/>
      <c r="B125" s="57"/>
      <c r="C125" s="29"/>
      <c r="D125" s="65"/>
      <c r="E125" s="5" t="s">
        <v>16</v>
      </c>
      <c r="F125" s="7">
        <v>926916.04</v>
      </c>
      <c r="G125" s="7">
        <v>827191.04</v>
      </c>
      <c r="H125" s="32"/>
      <c r="I125" s="29"/>
      <c r="J125" s="29"/>
      <c r="K125" s="29"/>
    </row>
    <row r="126" spans="1:11" ht="41.45" customHeight="1">
      <c r="A126" s="60"/>
      <c r="B126" s="58"/>
      <c r="C126" s="30"/>
      <c r="D126" s="66"/>
      <c r="E126" s="5" t="s">
        <v>17</v>
      </c>
      <c r="F126" s="7">
        <v>0</v>
      </c>
      <c r="G126" s="7">
        <v>0</v>
      </c>
      <c r="H126" s="33"/>
      <c r="I126" s="30"/>
      <c r="J126" s="30"/>
      <c r="K126" s="30"/>
    </row>
    <row r="127" spans="1:11" ht="13.15" customHeight="1">
      <c r="A127" s="46"/>
      <c r="B127" s="52" t="s">
        <v>32</v>
      </c>
      <c r="C127" s="28">
        <v>601</v>
      </c>
      <c r="D127" s="41" t="s">
        <v>40</v>
      </c>
      <c r="E127" s="6" t="s">
        <v>15</v>
      </c>
      <c r="F127" s="7">
        <f t="shared" ref="F127" si="46">F128+F129</f>
        <v>70000</v>
      </c>
      <c r="G127" s="7">
        <f>G128+G129</f>
        <v>8565</v>
      </c>
      <c r="H127" s="38" t="s">
        <v>119</v>
      </c>
      <c r="I127" s="34" t="s">
        <v>19</v>
      </c>
      <c r="J127" s="28">
        <v>3</v>
      </c>
      <c r="K127" s="28">
        <v>3</v>
      </c>
    </row>
    <row r="128" spans="1:11" ht="25.5">
      <c r="A128" s="47"/>
      <c r="B128" s="57"/>
      <c r="C128" s="29"/>
      <c r="D128" s="65"/>
      <c r="E128" s="5" t="s">
        <v>16</v>
      </c>
      <c r="F128" s="7">
        <v>70000</v>
      </c>
      <c r="G128" s="7">
        <v>8565</v>
      </c>
      <c r="H128" s="38"/>
      <c r="I128" s="34"/>
      <c r="J128" s="29"/>
      <c r="K128" s="29"/>
    </row>
    <row r="129" spans="1:11" ht="45.75" customHeight="1">
      <c r="A129" s="60"/>
      <c r="B129" s="58"/>
      <c r="C129" s="30"/>
      <c r="D129" s="66"/>
      <c r="E129" s="5" t="s">
        <v>17</v>
      </c>
      <c r="F129" s="7">
        <v>0</v>
      </c>
      <c r="G129" s="7">
        <v>0</v>
      </c>
      <c r="H129" s="38"/>
      <c r="I129" s="34"/>
      <c r="J129" s="30"/>
      <c r="K129" s="30"/>
    </row>
    <row r="130" spans="1:11" ht="30.6" customHeight="1">
      <c r="A130" s="46"/>
      <c r="B130" s="44" t="s">
        <v>139</v>
      </c>
      <c r="C130" s="34">
        <v>601</v>
      </c>
      <c r="D130" s="39" t="s">
        <v>140</v>
      </c>
      <c r="E130" s="6" t="s">
        <v>15</v>
      </c>
      <c r="F130" s="7">
        <v>1993904.62</v>
      </c>
      <c r="G130" s="7">
        <v>1993904.62</v>
      </c>
      <c r="H130" s="38" t="s">
        <v>152</v>
      </c>
      <c r="I130" s="34" t="s">
        <v>153</v>
      </c>
      <c r="J130" s="28">
        <v>1254.33</v>
      </c>
      <c r="K130" s="28">
        <v>1255.33</v>
      </c>
    </row>
    <row r="131" spans="1:11" ht="30.6" customHeight="1">
      <c r="A131" s="47"/>
      <c r="B131" s="27"/>
      <c r="C131" s="34"/>
      <c r="D131" s="40"/>
      <c r="E131" s="5" t="s">
        <v>16</v>
      </c>
      <c r="F131" s="7">
        <v>1993904.62</v>
      </c>
      <c r="G131" s="7">
        <v>1993904.62</v>
      </c>
      <c r="H131" s="38"/>
      <c r="I131" s="34"/>
      <c r="J131" s="29"/>
      <c r="K131" s="29"/>
    </row>
    <row r="132" spans="1:11" ht="30.6" customHeight="1">
      <c r="A132" s="60"/>
      <c r="B132" s="27"/>
      <c r="C132" s="34"/>
      <c r="D132" s="40"/>
      <c r="E132" s="5" t="s">
        <v>17</v>
      </c>
      <c r="F132" s="7">
        <v>0</v>
      </c>
      <c r="G132" s="7">
        <v>0</v>
      </c>
      <c r="H132" s="38"/>
      <c r="I132" s="34"/>
      <c r="J132" s="30"/>
      <c r="K132" s="30"/>
    </row>
    <row r="133" spans="1:11" ht="30.6" customHeight="1">
      <c r="A133" s="46"/>
      <c r="B133" s="44" t="s">
        <v>142</v>
      </c>
      <c r="C133" s="34">
        <v>601</v>
      </c>
      <c r="D133" s="55" t="s">
        <v>141</v>
      </c>
      <c r="E133" s="6" t="s">
        <v>15</v>
      </c>
      <c r="F133" s="7">
        <f>F134+F135</f>
        <v>140561.60999999999</v>
      </c>
      <c r="G133" s="7">
        <f>G134+G135</f>
        <v>139858.79999999999</v>
      </c>
      <c r="H133" s="38" t="s">
        <v>152</v>
      </c>
      <c r="I133" s="34" t="s">
        <v>153</v>
      </c>
      <c r="J133" s="28">
        <v>87.98</v>
      </c>
      <c r="K133" s="28">
        <v>88.98</v>
      </c>
    </row>
    <row r="134" spans="1:11" ht="30.6" customHeight="1">
      <c r="A134" s="47"/>
      <c r="B134" s="27"/>
      <c r="C134" s="34"/>
      <c r="D134" s="40"/>
      <c r="E134" s="5" t="s">
        <v>16</v>
      </c>
      <c r="F134" s="7">
        <v>140561.60999999999</v>
      </c>
      <c r="G134" s="7">
        <v>139858.79999999999</v>
      </c>
      <c r="H134" s="38"/>
      <c r="I134" s="34"/>
      <c r="J134" s="29"/>
      <c r="K134" s="29"/>
    </row>
    <row r="135" spans="1:11" ht="66.75" customHeight="1">
      <c r="A135" s="60"/>
      <c r="B135" s="27"/>
      <c r="C135" s="34"/>
      <c r="D135" s="40"/>
      <c r="E135" s="5" t="s">
        <v>17</v>
      </c>
      <c r="F135" s="7">
        <v>0</v>
      </c>
      <c r="G135" s="7">
        <v>0</v>
      </c>
      <c r="H135" s="38"/>
      <c r="I135" s="34"/>
      <c r="J135" s="30"/>
      <c r="K135" s="30"/>
    </row>
    <row r="136" spans="1:11" ht="66.75" customHeight="1">
      <c r="A136" s="46"/>
      <c r="B136" s="15" t="s">
        <v>143</v>
      </c>
      <c r="C136" s="67">
        <v>601</v>
      </c>
      <c r="D136" s="55" t="s">
        <v>144</v>
      </c>
      <c r="E136" s="6" t="s">
        <v>15</v>
      </c>
      <c r="F136" s="7">
        <f>F137+F138+F139</f>
        <v>7780629.3799999999</v>
      </c>
      <c r="G136" s="7">
        <f>G137+G138+G139</f>
        <v>7775766.4800000004</v>
      </c>
      <c r="H136" s="31" t="s">
        <v>152</v>
      </c>
      <c r="I136" s="28" t="s">
        <v>153</v>
      </c>
      <c r="J136" s="10">
        <v>4891.6000000000004</v>
      </c>
      <c r="K136" s="10">
        <v>4891.6000000000004</v>
      </c>
    </row>
    <row r="137" spans="1:11" ht="66.75" customHeight="1">
      <c r="A137" s="47"/>
      <c r="B137" s="16" t="s">
        <v>145</v>
      </c>
      <c r="C137" s="67"/>
      <c r="D137" s="55"/>
      <c r="E137" s="5" t="s">
        <v>16</v>
      </c>
      <c r="F137" s="7">
        <v>420550.7</v>
      </c>
      <c r="G137" s="7">
        <v>420550.7</v>
      </c>
      <c r="H137" s="32"/>
      <c r="I137" s="29"/>
      <c r="J137" s="12"/>
      <c r="K137" s="12"/>
    </row>
    <row r="138" spans="1:11" ht="66.75" customHeight="1">
      <c r="A138" s="47"/>
      <c r="B138" s="57" t="s">
        <v>146</v>
      </c>
      <c r="C138" s="67"/>
      <c r="D138" s="40"/>
      <c r="E138" s="5" t="s">
        <v>16</v>
      </c>
      <c r="F138" s="7">
        <v>60078.68</v>
      </c>
      <c r="G138" s="7">
        <v>59778.28</v>
      </c>
      <c r="H138" s="32"/>
      <c r="I138" s="29"/>
      <c r="J138" s="12"/>
      <c r="K138" s="12"/>
    </row>
    <row r="139" spans="1:11" ht="66.75" customHeight="1">
      <c r="A139" s="47"/>
      <c r="B139" s="58"/>
      <c r="C139" s="67"/>
      <c r="D139" s="40"/>
      <c r="E139" s="5" t="s">
        <v>17</v>
      </c>
      <c r="F139" s="7">
        <v>7300000</v>
      </c>
      <c r="G139" s="7">
        <v>7295437.5</v>
      </c>
      <c r="H139" s="33"/>
      <c r="I139" s="30"/>
      <c r="J139" s="12"/>
      <c r="K139" s="12"/>
    </row>
    <row r="140" spans="1:11" ht="30.6" customHeight="1">
      <c r="A140" s="46"/>
      <c r="B140" s="56" t="s">
        <v>104</v>
      </c>
      <c r="C140" s="28">
        <v>601</v>
      </c>
      <c r="D140" s="51" t="s">
        <v>121</v>
      </c>
      <c r="E140" s="6" t="s">
        <v>15</v>
      </c>
      <c r="F140" s="4">
        <f>F141+F142</f>
        <v>0</v>
      </c>
      <c r="G140" s="4">
        <f>G141+G142</f>
        <v>0</v>
      </c>
      <c r="H140" s="31" t="s">
        <v>106</v>
      </c>
      <c r="I140" s="28" t="s">
        <v>19</v>
      </c>
      <c r="J140" s="28"/>
      <c r="K140" s="28"/>
    </row>
    <row r="141" spans="1:11" ht="42" customHeight="1">
      <c r="A141" s="47"/>
      <c r="B141" s="57"/>
      <c r="C141" s="29"/>
      <c r="D141" s="61"/>
      <c r="E141" s="5" t="s">
        <v>16</v>
      </c>
      <c r="F141" s="4">
        <v>0</v>
      </c>
      <c r="G141" s="4">
        <v>0</v>
      </c>
      <c r="H141" s="32"/>
      <c r="I141" s="29"/>
      <c r="J141" s="29"/>
      <c r="K141" s="29"/>
    </row>
    <row r="142" spans="1:11" ht="50.45" customHeight="1">
      <c r="A142" s="60"/>
      <c r="B142" s="58"/>
      <c r="C142" s="30"/>
      <c r="D142" s="62"/>
      <c r="E142" s="5" t="s">
        <v>17</v>
      </c>
      <c r="F142" s="4">
        <v>0</v>
      </c>
      <c r="G142" s="4">
        <v>0</v>
      </c>
      <c r="H142" s="33"/>
      <c r="I142" s="30"/>
      <c r="J142" s="30"/>
      <c r="K142" s="30"/>
    </row>
    <row r="143" spans="1:11" ht="28.9" customHeight="1">
      <c r="A143" s="46"/>
      <c r="B143" s="56" t="s">
        <v>105</v>
      </c>
      <c r="C143" s="28">
        <v>601</v>
      </c>
      <c r="D143" s="41" t="s">
        <v>118</v>
      </c>
      <c r="E143" s="6" t="s">
        <v>15</v>
      </c>
      <c r="F143" s="7">
        <f t="shared" ref="F143" si="47">F144+F145</f>
        <v>213038.07999999999</v>
      </c>
      <c r="G143" s="7">
        <f t="shared" ref="G143" si="48">G144+G145</f>
        <v>213038.07999999999</v>
      </c>
      <c r="H143" s="38" t="s">
        <v>78</v>
      </c>
      <c r="I143" s="34" t="s">
        <v>19</v>
      </c>
      <c r="J143" s="28">
        <v>1</v>
      </c>
      <c r="K143" s="28">
        <v>1</v>
      </c>
    </row>
    <row r="144" spans="1:11" ht="31.9" customHeight="1">
      <c r="A144" s="47"/>
      <c r="B144" s="57"/>
      <c r="C144" s="29"/>
      <c r="D144" s="42"/>
      <c r="E144" s="5" t="s">
        <v>16</v>
      </c>
      <c r="F144" s="7">
        <v>0</v>
      </c>
      <c r="G144" s="7">
        <v>0</v>
      </c>
      <c r="H144" s="38"/>
      <c r="I144" s="34"/>
      <c r="J144" s="29"/>
      <c r="K144" s="29"/>
    </row>
    <row r="145" spans="1:11" ht="72.599999999999994" customHeight="1">
      <c r="A145" s="60"/>
      <c r="B145" s="58"/>
      <c r="C145" s="30"/>
      <c r="D145" s="43"/>
      <c r="E145" s="5" t="s">
        <v>17</v>
      </c>
      <c r="F145" s="8">
        <v>213038.07999999999</v>
      </c>
      <c r="G145" s="8">
        <v>213038.07999999999</v>
      </c>
      <c r="H145" s="38"/>
      <c r="I145" s="34"/>
      <c r="J145" s="30"/>
      <c r="K145" s="30"/>
    </row>
    <row r="146" spans="1:11" ht="22.9" customHeight="1">
      <c r="A146" s="46"/>
      <c r="B146" s="52" t="s">
        <v>107</v>
      </c>
      <c r="C146" s="28" t="s">
        <v>20</v>
      </c>
      <c r="D146" s="28" t="s">
        <v>20</v>
      </c>
      <c r="E146" s="6" t="s">
        <v>15</v>
      </c>
      <c r="F146" s="7">
        <f t="shared" ref="F146" si="49">F147+F148</f>
        <v>3734666.42</v>
      </c>
      <c r="G146" s="7">
        <f t="shared" ref="G146" si="50">G147+G148</f>
        <v>3734666.42</v>
      </c>
      <c r="H146" s="28" t="s">
        <v>20</v>
      </c>
      <c r="I146" s="28" t="s">
        <v>20</v>
      </c>
      <c r="J146" s="28" t="s">
        <v>20</v>
      </c>
      <c r="K146" s="28" t="s">
        <v>20</v>
      </c>
    </row>
    <row r="147" spans="1:11" ht="40.15" customHeight="1">
      <c r="A147" s="47"/>
      <c r="B147" s="57"/>
      <c r="C147" s="29"/>
      <c r="D147" s="29"/>
      <c r="E147" s="5" t="s">
        <v>16</v>
      </c>
      <c r="F147" s="8">
        <f t="shared" ref="F147" si="51">F150</f>
        <v>714280.94</v>
      </c>
      <c r="G147" s="8">
        <f t="shared" ref="G147" si="52">G150</f>
        <v>714280.94</v>
      </c>
      <c r="H147" s="29"/>
      <c r="I147" s="29"/>
      <c r="J147" s="29"/>
      <c r="K147" s="29"/>
    </row>
    <row r="148" spans="1:11" ht="22.9" customHeight="1">
      <c r="A148" s="60"/>
      <c r="B148" s="58"/>
      <c r="C148" s="30"/>
      <c r="D148" s="30"/>
      <c r="E148" s="5" t="s">
        <v>17</v>
      </c>
      <c r="F148" s="8">
        <f t="shared" ref="F148" si="53">F151</f>
        <v>3020385.48</v>
      </c>
      <c r="G148" s="8">
        <f t="shared" ref="G148" si="54">G151</f>
        <v>3020385.48</v>
      </c>
      <c r="H148" s="30"/>
      <c r="I148" s="30"/>
      <c r="J148" s="30"/>
      <c r="K148" s="30"/>
    </row>
    <row r="149" spans="1:11" ht="17.45" customHeight="1">
      <c r="A149" s="59"/>
      <c r="B149" s="52" t="s">
        <v>108</v>
      </c>
      <c r="C149" s="28" t="s">
        <v>20</v>
      </c>
      <c r="D149" s="28" t="s">
        <v>20</v>
      </c>
      <c r="E149" s="6" t="s">
        <v>15</v>
      </c>
      <c r="F149" s="7">
        <f t="shared" ref="F149" si="55">F150+F151</f>
        <v>3734666.42</v>
      </c>
      <c r="G149" s="7">
        <f t="shared" ref="G149" si="56">G150+G151</f>
        <v>3734666.42</v>
      </c>
      <c r="H149" s="28" t="s">
        <v>20</v>
      </c>
      <c r="I149" s="28" t="s">
        <v>20</v>
      </c>
      <c r="J149" s="28" t="s">
        <v>20</v>
      </c>
      <c r="K149" s="28" t="s">
        <v>20</v>
      </c>
    </row>
    <row r="150" spans="1:11" ht="31.9" customHeight="1">
      <c r="A150" s="59"/>
      <c r="B150" s="57"/>
      <c r="C150" s="29"/>
      <c r="D150" s="29"/>
      <c r="E150" s="5" t="s">
        <v>16</v>
      </c>
      <c r="F150" s="8">
        <f>F153+F156+F159</f>
        <v>714280.94</v>
      </c>
      <c r="G150" s="8">
        <f>G153+G156+G159</f>
        <v>714280.94</v>
      </c>
      <c r="H150" s="29"/>
      <c r="I150" s="29"/>
      <c r="J150" s="29"/>
      <c r="K150" s="29"/>
    </row>
    <row r="151" spans="1:11" ht="24.75" customHeight="1">
      <c r="A151" s="59"/>
      <c r="B151" s="58"/>
      <c r="C151" s="30"/>
      <c r="D151" s="30"/>
      <c r="E151" s="5" t="s">
        <v>17</v>
      </c>
      <c r="F151" s="8">
        <f>F154+F157+F160</f>
        <v>3020385.48</v>
      </c>
      <c r="G151" s="8">
        <f>G154+G157+G160</f>
        <v>3020385.48</v>
      </c>
      <c r="H151" s="30"/>
      <c r="I151" s="30"/>
      <c r="J151" s="30"/>
      <c r="K151" s="30"/>
    </row>
    <row r="152" spans="1:11" ht="40.15" customHeight="1">
      <c r="A152" s="46"/>
      <c r="B152" s="44" t="s">
        <v>109</v>
      </c>
      <c r="C152" s="34">
        <v>601</v>
      </c>
      <c r="D152" s="39" t="s">
        <v>72</v>
      </c>
      <c r="E152" s="6" t="s">
        <v>15</v>
      </c>
      <c r="F152" s="7">
        <f t="shared" ref="F152" si="57">F153+F154</f>
        <v>14280.94</v>
      </c>
      <c r="G152" s="7">
        <f t="shared" ref="G152" si="58">G153+G154</f>
        <v>14280.94</v>
      </c>
      <c r="H152" s="31" t="s">
        <v>111</v>
      </c>
      <c r="I152" s="28" t="s">
        <v>21</v>
      </c>
      <c r="J152" s="28">
        <v>100</v>
      </c>
      <c r="K152" s="28">
        <v>100</v>
      </c>
    </row>
    <row r="153" spans="1:11" ht="39" customHeight="1">
      <c r="A153" s="47"/>
      <c r="B153" s="27"/>
      <c r="C153" s="34"/>
      <c r="D153" s="40"/>
      <c r="E153" s="5" t="s">
        <v>16</v>
      </c>
      <c r="F153" s="7">
        <v>14280.94</v>
      </c>
      <c r="G153" s="7">
        <v>14280.94</v>
      </c>
      <c r="H153" s="32"/>
      <c r="I153" s="29"/>
      <c r="J153" s="29"/>
      <c r="K153" s="29"/>
    </row>
    <row r="154" spans="1:11" ht="55.15" customHeight="1">
      <c r="A154" s="60"/>
      <c r="B154" s="27"/>
      <c r="C154" s="34"/>
      <c r="D154" s="40"/>
      <c r="E154" s="5" t="s">
        <v>17</v>
      </c>
      <c r="F154" s="7">
        <v>0</v>
      </c>
      <c r="G154" s="7">
        <v>0</v>
      </c>
      <c r="H154" s="33"/>
      <c r="I154" s="30"/>
      <c r="J154" s="30"/>
      <c r="K154" s="30"/>
    </row>
    <row r="155" spans="1:11" ht="22.9" customHeight="1">
      <c r="A155" s="46"/>
      <c r="B155" s="44" t="s">
        <v>110</v>
      </c>
      <c r="C155" s="34">
        <v>601</v>
      </c>
      <c r="D155" s="39" t="s">
        <v>44</v>
      </c>
      <c r="E155" s="6" t="s">
        <v>15</v>
      </c>
      <c r="F155" s="7">
        <f t="shared" ref="F155" si="59">F156+F157</f>
        <v>700000</v>
      </c>
      <c r="G155" s="7">
        <f t="shared" ref="G155" si="60">G156+G157</f>
        <v>700000</v>
      </c>
      <c r="H155" s="31" t="s">
        <v>112</v>
      </c>
      <c r="I155" s="28" t="s">
        <v>21</v>
      </c>
      <c r="J155" s="28">
        <v>100</v>
      </c>
      <c r="K155" s="28">
        <v>100</v>
      </c>
    </row>
    <row r="156" spans="1:11" ht="31.9" customHeight="1">
      <c r="A156" s="47"/>
      <c r="B156" s="27"/>
      <c r="C156" s="34"/>
      <c r="D156" s="40"/>
      <c r="E156" s="5" t="s">
        <v>16</v>
      </c>
      <c r="F156" s="7">
        <v>700000</v>
      </c>
      <c r="G156" s="7">
        <v>700000</v>
      </c>
      <c r="H156" s="32"/>
      <c r="I156" s="29"/>
      <c r="J156" s="29"/>
      <c r="K156" s="29"/>
    </row>
    <row r="157" spans="1:11" ht="22.9" customHeight="1">
      <c r="A157" s="60"/>
      <c r="B157" s="27"/>
      <c r="C157" s="34"/>
      <c r="D157" s="40"/>
      <c r="E157" s="5" t="s">
        <v>17</v>
      </c>
      <c r="F157" s="7">
        <v>0</v>
      </c>
      <c r="G157" s="7">
        <v>0</v>
      </c>
      <c r="H157" s="33"/>
      <c r="I157" s="30"/>
      <c r="J157" s="30"/>
      <c r="K157" s="30"/>
    </row>
    <row r="158" spans="1:11" ht="22.9" customHeight="1">
      <c r="A158" s="46"/>
      <c r="B158" s="44" t="s">
        <v>147</v>
      </c>
      <c r="C158" s="34">
        <v>601</v>
      </c>
      <c r="D158" s="39" t="s">
        <v>148</v>
      </c>
      <c r="E158" s="6" t="s">
        <v>15</v>
      </c>
      <c r="F158" s="7">
        <f>F159+F160</f>
        <v>3020385.48</v>
      </c>
      <c r="G158" s="7">
        <f>G159+G160</f>
        <v>3020385.48</v>
      </c>
      <c r="H158" s="31" t="s">
        <v>154</v>
      </c>
      <c r="I158" s="28" t="s">
        <v>155</v>
      </c>
      <c r="J158" s="31">
        <v>2.5</v>
      </c>
      <c r="K158" s="28">
        <v>2.5</v>
      </c>
    </row>
    <row r="159" spans="1:11" ht="39" customHeight="1">
      <c r="A159" s="47"/>
      <c r="B159" s="27"/>
      <c r="C159" s="34"/>
      <c r="D159" s="40"/>
      <c r="E159" s="5" t="s">
        <v>16</v>
      </c>
      <c r="F159" s="7">
        <v>0</v>
      </c>
      <c r="G159" s="7">
        <v>0</v>
      </c>
      <c r="H159" s="32"/>
      <c r="I159" s="29"/>
      <c r="J159" s="32"/>
      <c r="K159" s="29"/>
    </row>
    <row r="160" spans="1:11" ht="22.9" customHeight="1">
      <c r="A160" s="60"/>
      <c r="B160" s="27"/>
      <c r="C160" s="34"/>
      <c r="D160" s="40"/>
      <c r="E160" s="5" t="s">
        <v>17</v>
      </c>
      <c r="F160" s="7">
        <v>3020385.48</v>
      </c>
      <c r="G160" s="7">
        <v>3020385.48</v>
      </c>
      <c r="H160" s="33"/>
      <c r="I160" s="30"/>
      <c r="J160" s="33"/>
      <c r="K160" s="30"/>
    </row>
    <row r="161" spans="1:11" ht="22.9" customHeight="1">
      <c r="A161" s="59"/>
      <c r="B161" s="44" t="s">
        <v>113</v>
      </c>
      <c r="C161" s="34" t="s">
        <v>20</v>
      </c>
      <c r="D161" s="34" t="s">
        <v>20</v>
      </c>
      <c r="E161" s="6" t="s">
        <v>15</v>
      </c>
      <c r="F161" s="7">
        <f t="shared" ref="F161:G164" si="61">F164</f>
        <v>1920</v>
      </c>
      <c r="G161" s="7">
        <f t="shared" si="61"/>
        <v>1920</v>
      </c>
      <c r="H161" s="28" t="s">
        <v>20</v>
      </c>
      <c r="I161" s="28" t="s">
        <v>20</v>
      </c>
      <c r="J161" s="28" t="s">
        <v>20</v>
      </c>
      <c r="K161" s="28" t="s">
        <v>20</v>
      </c>
    </row>
    <row r="162" spans="1:11" ht="22.9" customHeight="1">
      <c r="A162" s="59"/>
      <c r="B162" s="27"/>
      <c r="C162" s="34"/>
      <c r="D162" s="34"/>
      <c r="E162" s="5" t="s">
        <v>16</v>
      </c>
      <c r="F162" s="7">
        <f t="shared" si="61"/>
        <v>1920</v>
      </c>
      <c r="G162" s="7">
        <f t="shared" si="61"/>
        <v>1920</v>
      </c>
      <c r="H162" s="29"/>
      <c r="I162" s="29"/>
      <c r="J162" s="29"/>
      <c r="K162" s="29"/>
    </row>
    <row r="163" spans="1:11" ht="22.9" customHeight="1">
      <c r="A163" s="59"/>
      <c r="B163" s="27"/>
      <c r="C163" s="34"/>
      <c r="D163" s="34"/>
      <c r="E163" s="5" t="s">
        <v>17</v>
      </c>
      <c r="F163" s="7">
        <f t="shared" si="61"/>
        <v>0</v>
      </c>
      <c r="G163" s="7">
        <f t="shared" si="61"/>
        <v>0</v>
      </c>
      <c r="H163" s="30"/>
      <c r="I163" s="30"/>
      <c r="J163" s="30"/>
      <c r="K163" s="30"/>
    </row>
    <row r="164" spans="1:11" ht="22.9" customHeight="1">
      <c r="A164" s="59"/>
      <c r="B164" s="44" t="s">
        <v>114</v>
      </c>
      <c r="C164" s="34" t="s">
        <v>20</v>
      </c>
      <c r="D164" s="34" t="s">
        <v>20</v>
      </c>
      <c r="E164" s="6" t="s">
        <v>15</v>
      </c>
      <c r="F164" s="7">
        <f t="shared" si="61"/>
        <v>1920</v>
      </c>
      <c r="G164" s="7">
        <f t="shared" si="61"/>
        <v>1920</v>
      </c>
      <c r="H164" s="28" t="s">
        <v>20</v>
      </c>
      <c r="I164" s="28" t="s">
        <v>20</v>
      </c>
      <c r="J164" s="28" t="s">
        <v>20</v>
      </c>
      <c r="K164" s="28" t="s">
        <v>20</v>
      </c>
    </row>
    <row r="165" spans="1:11" ht="22.9" customHeight="1">
      <c r="A165" s="59"/>
      <c r="B165" s="27"/>
      <c r="C165" s="34"/>
      <c r="D165" s="34"/>
      <c r="E165" s="5" t="s">
        <v>16</v>
      </c>
      <c r="F165" s="7">
        <f>F167</f>
        <v>1920</v>
      </c>
      <c r="G165" s="7">
        <f>G167</f>
        <v>1920</v>
      </c>
      <c r="H165" s="29"/>
      <c r="I165" s="29"/>
      <c r="J165" s="29"/>
      <c r="K165" s="29"/>
    </row>
    <row r="166" spans="1:11" ht="22.9" customHeight="1">
      <c r="A166" s="59"/>
      <c r="B166" s="27"/>
      <c r="C166" s="34"/>
      <c r="D166" s="34"/>
      <c r="E166" s="5" t="s">
        <v>17</v>
      </c>
      <c r="F166" s="7">
        <f>F169</f>
        <v>0</v>
      </c>
      <c r="G166" s="7">
        <f>G169</f>
        <v>0</v>
      </c>
      <c r="H166" s="30"/>
      <c r="I166" s="30"/>
      <c r="J166" s="30"/>
      <c r="K166" s="30"/>
    </row>
    <row r="167" spans="1:11" ht="22.9" customHeight="1">
      <c r="A167" s="59"/>
      <c r="B167" s="44" t="s">
        <v>123</v>
      </c>
      <c r="C167" s="34">
        <v>601</v>
      </c>
      <c r="D167" s="39" t="s">
        <v>115</v>
      </c>
      <c r="E167" s="6" t="s">
        <v>15</v>
      </c>
      <c r="F167" s="7">
        <f>F168+F169</f>
        <v>1920</v>
      </c>
      <c r="G167" s="7">
        <f>G168+G169</f>
        <v>1920</v>
      </c>
      <c r="H167" s="38" t="s">
        <v>116</v>
      </c>
      <c r="I167" s="34" t="s">
        <v>19</v>
      </c>
      <c r="J167" s="28">
        <v>6</v>
      </c>
      <c r="K167" s="28">
        <v>6</v>
      </c>
    </row>
    <row r="168" spans="1:11" ht="22.9" customHeight="1">
      <c r="A168" s="59"/>
      <c r="B168" s="27"/>
      <c r="C168" s="34"/>
      <c r="D168" s="40"/>
      <c r="E168" s="5" t="s">
        <v>16</v>
      </c>
      <c r="F168" s="7">
        <v>1920</v>
      </c>
      <c r="G168" s="7">
        <v>1920</v>
      </c>
      <c r="H168" s="38"/>
      <c r="I168" s="34"/>
      <c r="J168" s="29"/>
      <c r="K168" s="29"/>
    </row>
    <row r="169" spans="1:11" ht="38.25" customHeight="1">
      <c r="A169" s="59"/>
      <c r="B169" s="27"/>
      <c r="C169" s="34"/>
      <c r="D169" s="40"/>
      <c r="E169" s="5" t="s">
        <v>17</v>
      </c>
      <c r="F169" s="7">
        <v>0</v>
      </c>
      <c r="G169" s="7">
        <v>0</v>
      </c>
      <c r="H169" s="38"/>
      <c r="I169" s="34"/>
      <c r="J169" s="30"/>
      <c r="K169" s="30"/>
    </row>
    <row r="170" spans="1:11" ht="22.9" customHeight="1">
      <c r="A170" s="68" t="s">
        <v>48</v>
      </c>
      <c r="B170" s="69"/>
      <c r="C170" s="69"/>
      <c r="D170" s="70"/>
      <c r="E170" s="6" t="s">
        <v>15</v>
      </c>
      <c r="F170" s="7">
        <f t="shared" ref="F170:G170" si="62">F171+F172</f>
        <v>15374210.760000002</v>
      </c>
      <c r="G170" s="7">
        <f t="shared" si="62"/>
        <v>15200055.550000001</v>
      </c>
      <c r="H170" s="34" t="s">
        <v>20</v>
      </c>
      <c r="I170" s="34" t="s">
        <v>20</v>
      </c>
      <c r="J170" s="34" t="s">
        <v>20</v>
      </c>
      <c r="K170" s="34" t="s">
        <v>20</v>
      </c>
    </row>
    <row r="171" spans="1:11" ht="33" customHeight="1">
      <c r="A171" s="71"/>
      <c r="B171" s="72"/>
      <c r="C171" s="72"/>
      <c r="D171" s="73"/>
      <c r="E171" s="5" t="s">
        <v>16</v>
      </c>
      <c r="F171" s="8">
        <f>F92+F119+F147+F162</f>
        <v>4788787.2000000002</v>
      </c>
      <c r="G171" s="8">
        <f>G92+G119+G147+G162</f>
        <v>4619194.49</v>
      </c>
      <c r="H171" s="34"/>
      <c r="I171" s="34"/>
      <c r="J171" s="34"/>
      <c r="K171" s="34"/>
    </row>
    <row r="172" spans="1:11" ht="14.45" customHeight="1">
      <c r="A172" s="74"/>
      <c r="B172" s="75"/>
      <c r="C172" s="75"/>
      <c r="D172" s="76"/>
      <c r="E172" s="5" t="s">
        <v>17</v>
      </c>
      <c r="F172" s="8">
        <f>F93+F120+F148+F163</f>
        <v>10585423.560000001</v>
      </c>
      <c r="G172" s="8">
        <f>G93+G120+G148+G163</f>
        <v>10580861.060000001</v>
      </c>
      <c r="H172" s="34"/>
      <c r="I172" s="34"/>
      <c r="J172" s="34"/>
      <c r="K172" s="34"/>
    </row>
    <row r="173" spans="1:11">
      <c r="A173" s="68" t="s">
        <v>49</v>
      </c>
      <c r="B173" s="69"/>
      <c r="C173" s="69"/>
      <c r="D173" s="70"/>
      <c r="E173" s="6" t="s">
        <v>15</v>
      </c>
      <c r="F173" s="7">
        <f>F174+F175</f>
        <v>25073482.579999998</v>
      </c>
      <c r="G173" s="7">
        <f>G174+G175</f>
        <v>24213991.329999998</v>
      </c>
      <c r="H173" s="28" t="s">
        <v>20</v>
      </c>
      <c r="I173" s="28" t="s">
        <v>20</v>
      </c>
      <c r="J173" s="28" t="s">
        <v>20</v>
      </c>
      <c r="K173" s="28" t="s">
        <v>20</v>
      </c>
    </row>
    <row r="174" spans="1:11" ht="25.5">
      <c r="A174" s="71"/>
      <c r="B174" s="72"/>
      <c r="C174" s="72"/>
      <c r="D174" s="73"/>
      <c r="E174" s="5" t="s">
        <v>16</v>
      </c>
      <c r="F174" s="8">
        <f>F86+F171</f>
        <v>14153806.57</v>
      </c>
      <c r="G174" s="8">
        <f>G86+G171</f>
        <v>13298877.819999998</v>
      </c>
      <c r="H174" s="29"/>
      <c r="I174" s="29"/>
      <c r="J174" s="29"/>
      <c r="K174" s="29"/>
    </row>
    <row r="175" spans="1:11">
      <c r="A175" s="74"/>
      <c r="B175" s="75"/>
      <c r="C175" s="75"/>
      <c r="D175" s="76"/>
      <c r="E175" s="5" t="s">
        <v>17</v>
      </c>
      <c r="F175" s="8">
        <f>F87+F172</f>
        <v>10919676.01</v>
      </c>
      <c r="G175" s="8">
        <f>G87+G172</f>
        <v>10915113.51</v>
      </c>
      <c r="H175" s="30"/>
      <c r="I175" s="30"/>
      <c r="J175" s="30"/>
      <c r="K175" s="30"/>
    </row>
    <row r="176" spans="1:11" ht="1.5" hidden="1" customHeight="1">
      <c r="A176" s="46"/>
      <c r="B176" s="52" t="s">
        <v>33</v>
      </c>
      <c r="C176" s="28">
        <v>601</v>
      </c>
      <c r="D176" s="41">
        <v>2019</v>
      </c>
      <c r="E176" s="6" t="s">
        <v>15</v>
      </c>
      <c r="F176" s="24"/>
      <c r="G176" s="24"/>
      <c r="H176" s="28"/>
      <c r="I176" s="11"/>
      <c r="J176" s="11"/>
      <c r="K176" s="11"/>
    </row>
    <row r="177" spans="1:11" ht="39.6" hidden="1" customHeight="1">
      <c r="A177" s="47"/>
      <c r="B177" s="63"/>
      <c r="C177" s="29"/>
      <c r="D177" s="42"/>
      <c r="E177" s="5" t="s">
        <v>16</v>
      </c>
      <c r="F177" s="24"/>
      <c r="G177" s="24"/>
      <c r="H177" s="29"/>
      <c r="I177" s="29"/>
      <c r="J177" s="12"/>
      <c r="K177" s="29"/>
    </row>
    <row r="178" spans="1:11" ht="26.45" hidden="1" customHeight="1">
      <c r="A178" s="60"/>
      <c r="B178" s="64"/>
      <c r="C178" s="30"/>
      <c r="D178" s="43"/>
      <c r="E178" s="5" t="s">
        <v>17</v>
      </c>
      <c r="F178" s="24"/>
      <c r="G178" s="24"/>
      <c r="H178" s="30"/>
      <c r="I178" s="30"/>
      <c r="J178" s="13"/>
      <c r="K178" s="30"/>
    </row>
  </sheetData>
  <mergeCells count="439">
    <mergeCell ref="B127:B129"/>
    <mergeCell ref="C127:C129"/>
    <mergeCell ref="D127:D129"/>
    <mergeCell ref="K25:K27"/>
    <mergeCell ref="K22:K24"/>
    <mergeCell ref="D55:D57"/>
    <mergeCell ref="H46:H48"/>
    <mergeCell ref="D58:D60"/>
    <mergeCell ref="J40:J42"/>
    <mergeCell ref="K40:K42"/>
    <mergeCell ref="J46:J48"/>
    <mergeCell ref="J58:J60"/>
    <mergeCell ref="K58:K60"/>
    <mergeCell ref="B91:B93"/>
    <mergeCell ref="C25:C27"/>
    <mergeCell ref="I25:I27"/>
    <mergeCell ref="K55:K57"/>
    <mergeCell ref="I49:I51"/>
    <mergeCell ref="J49:J51"/>
    <mergeCell ref="K49:K51"/>
    <mergeCell ref="J52:J54"/>
    <mergeCell ref="K52:K54"/>
    <mergeCell ref="B88:B90"/>
    <mergeCell ref="B94:B96"/>
    <mergeCell ref="K158:K160"/>
    <mergeCell ref="C31:C33"/>
    <mergeCell ref="D31:D33"/>
    <mergeCell ref="H31:H33"/>
    <mergeCell ref="C58:C60"/>
    <mergeCell ref="J43:J45"/>
    <mergeCell ref="K43:K45"/>
    <mergeCell ref="H76:H78"/>
    <mergeCell ref="I76:I78"/>
    <mergeCell ref="J76:J78"/>
    <mergeCell ref="K76:K78"/>
    <mergeCell ref="J55:J57"/>
    <mergeCell ref="K46:K48"/>
    <mergeCell ref="C52:C54"/>
    <mergeCell ref="H64:H66"/>
    <mergeCell ref="H67:H69"/>
    <mergeCell ref="C61:C63"/>
    <mergeCell ref="H49:H51"/>
    <mergeCell ref="H58:H60"/>
    <mergeCell ref="H52:H54"/>
    <mergeCell ref="H55:H57"/>
    <mergeCell ref="I58:I60"/>
    <mergeCell ref="J34:J36"/>
    <mergeCell ref="K34:K36"/>
    <mergeCell ref="J37:J39"/>
    <mergeCell ref="K37:K39"/>
    <mergeCell ref="J31:J33"/>
    <mergeCell ref="K31:K33"/>
    <mergeCell ref="J13:J14"/>
    <mergeCell ref="J19:J21"/>
    <mergeCell ref="K19:K21"/>
    <mergeCell ref="D7:D8"/>
    <mergeCell ref="E7:E8"/>
    <mergeCell ref="H7:H8"/>
    <mergeCell ref="I7:I8"/>
    <mergeCell ref="A22:A24"/>
    <mergeCell ref="B22:B24"/>
    <mergeCell ref="I19:I21"/>
    <mergeCell ref="I16:I18"/>
    <mergeCell ref="I31:I33"/>
    <mergeCell ref="G1:K1"/>
    <mergeCell ref="I28:I30"/>
    <mergeCell ref="J28:J30"/>
    <mergeCell ref="K28:K30"/>
    <mergeCell ref="B28:B30"/>
    <mergeCell ref="C28:C30"/>
    <mergeCell ref="B25:B27"/>
    <mergeCell ref="D22:D24"/>
    <mergeCell ref="D25:D27"/>
    <mergeCell ref="D28:D30"/>
    <mergeCell ref="H22:H24"/>
    <mergeCell ref="I22:I24"/>
    <mergeCell ref="J22:J24"/>
    <mergeCell ref="J25:J27"/>
    <mergeCell ref="H25:H27"/>
    <mergeCell ref="H28:H30"/>
    <mergeCell ref="A2:K2"/>
    <mergeCell ref="A3:K3"/>
    <mergeCell ref="A4:K4"/>
    <mergeCell ref="A5:K5"/>
    <mergeCell ref="A6:A8"/>
    <mergeCell ref="B6:B8"/>
    <mergeCell ref="C6:D6"/>
    <mergeCell ref="C7:C8"/>
    <mergeCell ref="F7:G7"/>
    <mergeCell ref="J7:K7"/>
    <mergeCell ref="H6:K6"/>
    <mergeCell ref="E6:G6"/>
    <mergeCell ref="I161:I163"/>
    <mergeCell ref="I164:I166"/>
    <mergeCell ref="J155:J157"/>
    <mergeCell ref="K155:K157"/>
    <mergeCell ref="I85:I87"/>
    <mergeCell ref="K85:K87"/>
    <mergeCell ref="J85:J87"/>
    <mergeCell ref="A34:A36"/>
    <mergeCell ref="B34:B36"/>
    <mergeCell ref="C34:C36"/>
    <mergeCell ref="D34:D36"/>
    <mergeCell ref="H34:H36"/>
    <mergeCell ref="I34:I36"/>
    <mergeCell ref="C91:C93"/>
    <mergeCell ref="D91:D93"/>
    <mergeCell ref="H91:H93"/>
    <mergeCell ref="I91:I93"/>
    <mergeCell ref="I46:I48"/>
    <mergeCell ref="C67:C69"/>
    <mergeCell ref="D67:D69"/>
    <mergeCell ref="B70:B72"/>
    <mergeCell ref="C70:C72"/>
    <mergeCell ref="D70:D72"/>
    <mergeCell ref="B67:B69"/>
    <mergeCell ref="A85:D87"/>
    <mergeCell ref="H85:H87"/>
    <mergeCell ref="A88:A90"/>
    <mergeCell ref="A10:B10"/>
    <mergeCell ref="A11:B11"/>
    <mergeCell ref="A12:B12"/>
    <mergeCell ref="A19:A21"/>
    <mergeCell ref="B19:B21"/>
    <mergeCell ref="C19:C21"/>
    <mergeCell ref="D19:D21"/>
    <mergeCell ref="A16:A18"/>
    <mergeCell ref="B16:B18"/>
    <mergeCell ref="C16:C18"/>
    <mergeCell ref="D16:D18"/>
    <mergeCell ref="C13:C14"/>
    <mergeCell ref="B13:B15"/>
    <mergeCell ref="C11:K11"/>
    <mergeCell ref="C12:K12"/>
    <mergeCell ref="H19:H21"/>
    <mergeCell ref="H16:H18"/>
    <mergeCell ref="A31:A33"/>
    <mergeCell ref="B31:B33"/>
    <mergeCell ref="J16:J18"/>
    <mergeCell ref="C22:C24"/>
    <mergeCell ref="C10:K10"/>
    <mergeCell ref="H13:H14"/>
    <mergeCell ref="I13:I14"/>
    <mergeCell ref="K13:K14"/>
    <mergeCell ref="D13:D14"/>
    <mergeCell ref="K177:K178"/>
    <mergeCell ref="A176:A178"/>
    <mergeCell ref="B176:B178"/>
    <mergeCell ref="C176:C178"/>
    <mergeCell ref="D176:D178"/>
    <mergeCell ref="H176:H178"/>
    <mergeCell ref="I177:I178"/>
    <mergeCell ref="A173:D175"/>
    <mergeCell ref="H173:H175"/>
    <mergeCell ref="I173:I175"/>
    <mergeCell ref="K173:K175"/>
    <mergeCell ref="D109:D111"/>
    <mergeCell ref="A79:A81"/>
    <mergeCell ref="I167:I169"/>
    <mergeCell ref="J161:J163"/>
    <mergeCell ref="K161:K163"/>
    <mergeCell ref="J164:J166"/>
    <mergeCell ref="K164:K166"/>
    <mergeCell ref="J167:J169"/>
    <mergeCell ref="J173:J175"/>
    <mergeCell ref="A167:A169"/>
    <mergeCell ref="B167:B169"/>
    <mergeCell ref="C167:C169"/>
    <mergeCell ref="D167:D169"/>
    <mergeCell ref="A164:A166"/>
    <mergeCell ref="K167:K169"/>
    <mergeCell ref="J94:J96"/>
    <mergeCell ref="J127:J129"/>
    <mergeCell ref="A170:D172"/>
    <mergeCell ref="H170:H172"/>
    <mergeCell ref="I170:I172"/>
    <mergeCell ref="K170:K172"/>
    <mergeCell ref="J170:J172"/>
    <mergeCell ref="J143:J145"/>
    <mergeCell ref="J146:J148"/>
    <mergeCell ref="J152:J154"/>
    <mergeCell ref="I130:I132"/>
    <mergeCell ref="I133:I135"/>
    <mergeCell ref="J130:J132"/>
    <mergeCell ref="J133:J135"/>
    <mergeCell ref="I136:I139"/>
    <mergeCell ref="I158:I160"/>
    <mergeCell ref="J158:J160"/>
    <mergeCell ref="A91:A93"/>
    <mergeCell ref="B158:B160"/>
    <mergeCell ref="C158:C160"/>
    <mergeCell ref="D158:D160"/>
    <mergeCell ref="C146:C148"/>
    <mergeCell ref="D146:D148"/>
    <mergeCell ref="H146:H148"/>
    <mergeCell ref="D133:D135"/>
    <mergeCell ref="C136:C139"/>
    <mergeCell ref="D136:D139"/>
    <mergeCell ref="A158:A160"/>
    <mergeCell ref="A124:A126"/>
    <mergeCell ref="B124:B126"/>
    <mergeCell ref="C124:C126"/>
    <mergeCell ref="D124:D126"/>
    <mergeCell ref="A127:A129"/>
    <mergeCell ref="H130:H132"/>
    <mergeCell ref="H133:H135"/>
    <mergeCell ref="H136:H139"/>
    <mergeCell ref="H158:H160"/>
    <mergeCell ref="A152:A154"/>
    <mergeCell ref="A149:A151"/>
    <mergeCell ref="A146:A148"/>
    <mergeCell ref="B146:B148"/>
    <mergeCell ref="C164:C166"/>
    <mergeCell ref="D164:D166"/>
    <mergeCell ref="H161:H163"/>
    <mergeCell ref="H164:H166"/>
    <mergeCell ref="H167:H169"/>
    <mergeCell ref="C161:C163"/>
    <mergeCell ref="D161:D163"/>
    <mergeCell ref="A161:A163"/>
    <mergeCell ref="B161:B163"/>
    <mergeCell ref="B164:B166"/>
    <mergeCell ref="C94:C96"/>
    <mergeCell ref="I70:I72"/>
    <mergeCell ref="I67:I69"/>
    <mergeCell ref="B79:B81"/>
    <mergeCell ref="C79:C81"/>
    <mergeCell ref="D79:D81"/>
    <mergeCell ref="H79:H81"/>
    <mergeCell ref="A155:A157"/>
    <mergeCell ref="C155:C157"/>
    <mergeCell ref="D155:D157"/>
    <mergeCell ref="B155:B157"/>
    <mergeCell ref="H155:H157"/>
    <mergeCell ref="B149:B151"/>
    <mergeCell ref="C149:C151"/>
    <mergeCell ref="D149:D151"/>
    <mergeCell ref="I155:I157"/>
    <mergeCell ref="I149:I151"/>
    <mergeCell ref="H82:H84"/>
    <mergeCell ref="H103:H105"/>
    <mergeCell ref="D118:D120"/>
    <mergeCell ref="H118:H120"/>
    <mergeCell ref="C130:C132"/>
    <mergeCell ref="C109:C111"/>
    <mergeCell ref="B106:B108"/>
    <mergeCell ref="C106:C108"/>
    <mergeCell ref="D106:D108"/>
    <mergeCell ref="B100:B102"/>
    <mergeCell ref="C100:C102"/>
    <mergeCell ref="D100:D102"/>
    <mergeCell ref="H100:H102"/>
    <mergeCell ref="H106:H108"/>
    <mergeCell ref="B97:B99"/>
    <mergeCell ref="C97:C99"/>
    <mergeCell ref="D97:D99"/>
    <mergeCell ref="H97:H99"/>
    <mergeCell ref="A97:A99"/>
    <mergeCell ref="A94:A96"/>
    <mergeCell ref="D94:D96"/>
    <mergeCell ref="H94:H96"/>
    <mergeCell ref="I94:I96"/>
    <mergeCell ref="A143:A145"/>
    <mergeCell ref="I124:I126"/>
    <mergeCell ref="A110:A111"/>
    <mergeCell ref="B109:B111"/>
    <mergeCell ref="A121:A123"/>
    <mergeCell ref="B121:B123"/>
    <mergeCell ref="C121:C123"/>
    <mergeCell ref="D121:D123"/>
    <mergeCell ref="H121:H123"/>
    <mergeCell ref="I121:I123"/>
    <mergeCell ref="H124:H126"/>
    <mergeCell ref="B140:B142"/>
    <mergeCell ref="B143:B145"/>
    <mergeCell ref="I143:I145"/>
    <mergeCell ref="H140:H142"/>
    <mergeCell ref="I140:I142"/>
    <mergeCell ref="A118:A120"/>
    <mergeCell ref="B118:B120"/>
    <mergeCell ref="C118:C120"/>
    <mergeCell ref="A106:A108"/>
    <mergeCell ref="A100:A102"/>
    <mergeCell ref="H149:H151"/>
    <mergeCell ref="C143:C145"/>
    <mergeCell ref="D143:D145"/>
    <mergeCell ref="H143:H145"/>
    <mergeCell ref="B112:B114"/>
    <mergeCell ref="B115:B117"/>
    <mergeCell ref="H127:H129"/>
    <mergeCell ref="C140:C142"/>
    <mergeCell ref="D140:D142"/>
    <mergeCell ref="H112:H114"/>
    <mergeCell ref="C115:C117"/>
    <mergeCell ref="D115:D117"/>
    <mergeCell ref="H115:H117"/>
    <mergeCell ref="A103:A105"/>
    <mergeCell ref="A130:A132"/>
    <mergeCell ref="A133:A135"/>
    <mergeCell ref="A140:A142"/>
    <mergeCell ref="A136:A139"/>
    <mergeCell ref="B138:B139"/>
    <mergeCell ref="B130:B132"/>
    <mergeCell ref="B133:B135"/>
    <mergeCell ref="C133:C135"/>
    <mergeCell ref="B152:B154"/>
    <mergeCell ref="C152:C154"/>
    <mergeCell ref="D152:D154"/>
    <mergeCell ref="H152:H154"/>
    <mergeCell ref="I152:I154"/>
    <mergeCell ref="J67:J69"/>
    <mergeCell ref="K67:K69"/>
    <mergeCell ref="B103:B105"/>
    <mergeCell ref="K73:K75"/>
    <mergeCell ref="K140:K142"/>
    <mergeCell ref="J112:J114"/>
    <mergeCell ref="J82:J84"/>
    <mergeCell ref="K82:K84"/>
    <mergeCell ref="J103:J105"/>
    <mergeCell ref="K103:K105"/>
    <mergeCell ref="K130:K132"/>
    <mergeCell ref="K133:K135"/>
    <mergeCell ref="C76:C78"/>
    <mergeCell ref="D76:D78"/>
    <mergeCell ref="D103:D105"/>
    <mergeCell ref="C103:C105"/>
    <mergeCell ref="D130:D132"/>
    <mergeCell ref="I106:I108"/>
    <mergeCell ref="I100:I102"/>
    <mergeCell ref="K143:K145"/>
    <mergeCell ref="K121:K123"/>
    <mergeCell ref="K124:K126"/>
    <mergeCell ref="J124:J126"/>
    <mergeCell ref="J70:J72"/>
    <mergeCell ref="K70:K72"/>
    <mergeCell ref="J73:J75"/>
    <mergeCell ref="I146:I148"/>
    <mergeCell ref="I127:I129"/>
    <mergeCell ref="K112:K114"/>
    <mergeCell ref="J115:J117"/>
    <mergeCell ref="K115:K117"/>
    <mergeCell ref="K79:K81"/>
    <mergeCell ref="I103:I105"/>
    <mergeCell ref="A82:A84"/>
    <mergeCell ref="C46:C48"/>
    <mergeCell ref="B55:B57"/>
    <mergeCell ref="B46:B48"/>
    <mergeCell ref="C55:C57"/>
    <mergeCell ref="C82:C84"/>
    <mergeCell ref="D82:D84"/>
    <mergeCell ref="J61:J63"/>
    <mergeCell ref="K152:K154"/>
    <mergeCell ref="K91:K93"/>
    <mergeCell ref="K146:K148"/>
    <mergeCell ref="K118:K120"/>
    <mergeCell ref="J109:J111"/>
    <mergeCell ref="K109:K111"/>
    <mergeCell ref="K106:K108"/>
    <mergeCell ref="K100:K102"/>
    <mergeCell ref="J106:J108"/>
    <mergeCell ref="J97:J99"/>
    <mergeCell ref="K97:K99"/>
    <mergeCell ref="J149:J151"/>
    <mergeCell ref="K149:K151"/>
    <mergeCell ref="K64:K66"/>
    <mergeCell ref="K61:K63"/>
    <mergeCell ref="K127:K129"/>
    <mergeCell ref="A52:A54"/>
    <mergeCell ref="I79:I81"/>
    <mergeCell ref="A55:A57"/>
    <mergeCell ref="A58:A60"/>
    <mergeCell ref="A61:A63"/>
    <mergeCell ref="A64:A66"/>
    <mergeCell ref="A67:A69"/>
    <mergeCell ref="A70:A72"/>
    <mergeCell ref="A76:A78"/>
    <mergeCell ref="I61:I63"/>
    <mergeCell ref="H61:H63"/>
    <mergeCell ref="B64:B66"/>
    <mergeCell ref="C64:C66"/>
    <mergeCell ref="D64:D66"/>
    <mergeCell ref="D52:D54"/>
    <mergeCell ref="B58:B60"/>
    <mergeCell ref="B52:B54"/>
    <mergeCell ref="B61:B63"/>
    <mergeCell ref="D61:D63"/>
    <mergeCell ref="H70:H72"/>
    <mergeCell ref="A73:A75"/>
    <mergeCell ref="B73:B75"/>
    <mergeCell ref="C73:C75"/>
    <mergeCell ref="D73:D75"/>
    <mergeCell ref="C40:C42"/>
    <mergeCell ref="D40:D42"/>
    <mergeCell ref="B40:B42"/>
    <mergeCell ref="A37:A39"/>
    <mergeCell ref="A40:A42"/>
    <mergeCell ref="A46:A48"/>
    <mergeCell ref="A49:A51"/>
    <mergeCell ref="H40:H42"/>
    <mergeCell ref="I40:I42"/>
    <mergeCell ref="C37:C39"/>
    <mergeCell ref="D37:D39"/>
    <mergeCell ref="B37:B39"/>
    <mergeCell ref="A43:A45"/>
    <mergeCell ref="D43:D45"/>
    <mergeCell ref="B43:B45"/>
    <mergeCell ref="C43:C45"/>
    <mergeCell ref="H43:H45"/>
    <mergeCell ref="I43:I45"/>
    <mergeCell ref="B49:B51"/>
    <mergeCell ref="C49:C51"/>
    <mergeCell ref="D49:D51"/>
    <mergeCell ref="D46:D48"/>
    <mergeCell ref="H37:H39"/>
    <mergeCell ref="I37:I39"/>
    <mergeCell ref="B82:B84"/>
    <mergeCell ref="B76:B78"/>
    <mergeCell ref="J140:J142"/>
    <mergeCell ref="I52:I54"/>
    <mergeCell ref="I55:I57"/>
    <mergeCell ref="H73:H75"/>
    <mergeCell ref="I73:I75"/>
    <mergeCell ref="I64:I66"/>
    <mergeCell ref="J79:J81"/>
    <mergeCell ref="H109:H111"/>
    <mergeCell ref="J121:J123"/>
    <mergeCell ref="I97:I99"/>
    <mergeCell ref="C88:K90"/>
    <mergeCell ref="J91:J93"/>
    <mergeCell ref="I118:I120"/>
    <mergeCell ref="J118:J120"/>
    <mergeCell ref="K94:K96"/>
    <mergeCell ref="C112:C114"/>
    <mergeCell ref="D112:D114"/>
    <mergeCell ref="J64:J66"/>
    <mergeCell ref="I109:I111"/>
    <mergeCell ref="I112:I114"/>
    <mergeCell ref="I115:I117"/>
    <mergeCell ref="I82:I84"/>
  </mergeCells>
  <pageMargins left="0" right="0" top="0.39370078740157483" bottom="0.39370078740157483" header="0.51181102362204722" footer="0.51181102362204722"/>
  <pageSetup paperSize="9" scale="53" orientation="portrait" r:id="rId1"/>
  <headerFooter alignWithMargins="0"/>
  <rowBreaks count="1" manualBreakCount="1">
    <brk id="11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2025-04-28T09:06:21Z</dcterms:modified>
</cp:coreProperties>
</file>